
<file path=[Content_Types].xml><?xml version="1.0" encoding="utf-8"?>
<Types xmlns="http://schemas.openxmlformats.org/package/2006/content-types"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rocivil-my.sharepoint.com/personal/sandrap_jimenez_aerocivil_gov_co/Documents/Excel WEB/2024/"/>
    </mc:Choice>
  </mc:AlternateContent>
  <xr:revisionPtr revIDLastSave="85" documentId="11_CF6446028E618C7BF85058F61EB80B99ADA7C97F" xr6:coauthVersionLast="47" xr6:coauthVersionMax="47" xr10:uidLastSave="{F7F084FB-C23E-457C-95B5-49EC53E9D6E1}"/>
  <bookViews>
    <workbookView xWindow="-108" yWindow="-108" windowWidth="23256" windowHeight="12576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8" i="1" l="1"/>
  <c r="R67" i="1"/>
  <c r="P68" i="1"/>
  <c r="P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K68" i="1"/>
  <c r="I68" i="1"/>
  <c r="S67" i="1"/>
  <c r="S68" i="1" s="1"/>
  <c r="T68" i="1" s="1"/>
  <c r="Q67" i="1"/>
  <c r="Q68" i="1" s="1"/>
  <c r="O67" i="1"/>
  <c r="O68" i="1" s="1"/>
  <c r="N67" i="1"/>
  <c r="N68" i="1" s="1"/>
  <c r="M67" i="1"/>
  <c r="M68" i="1" s="1"/>
  <c r="L67" i="1"/>
  <c r="L68" i="1" s="1"/>
  <c r="K67" i="1"/>
  <c r="J67" i="1"/>
  <c r="J68" i="1" s="1"/>
  <c r="I67" i="1"/>
  <c r="H67" i="1"/>
  <c r="H68" i="1" s="1"/>
  <c r="S29" i="1"/>
  <c r="Q29" i="1"/>
  <c r="O29" i="1"/>
  <c r="N29" i="1"/>
  <c r="M29" i="1"/>
  <c r="L29" i="1"/>
  <c r="K29" i="1"/>
  <c r="J29" i="1"/>
  <c r="I29" i="1"/>
  <c r="H29" i="1"/>
  <c r="T28" i="1"/>
  <c r="T27" i="1"/>
  <c r="T26" i="1"/>
  <c r="T25" i="1"/>
  <c r="T24" i="1"/>
  <c r="T23" i="1"/>
  <c r="T22" i="1"/>
  <c r="T21" i="1"/>
  <c r="T19" i="1"/>
  <c r="T18" i="1"/>
  <c r="T16" i="1"/>
  <c r="T15" i="1"/>
  <c r="T14" i="1"/>
  <c r="R28" i="1"/>
  <c r="R27" i="1"/>
  <c r="R26" i="1"/>
  <c r="R25" i="1"/>
  <c r="R24" i="1"/>
  <c r="R23" i="1"/>
  <c r="R22" i="1"/>
  <c r="R21" i="1"/>
  <c r="R19" i="1"/>
  <c r="R18" i="1"/>
  <c r="R16" i="1"/>
  <c r="R15" i="1"/>
  <c r="R14" i="1"/>
  <c r="P28" i="1"/>
  <c r="P27" i="1"/>
  <c r="P26" i="1"/>
  <c r="P25" i="1"/>
  <c r="P24" i="1"/>
  <c r="P23" i="1"/>
  <c r="P22" i="1"/>
  <c r="P21" i="1"/>
  <c r="P19" i="1"/>
  <c r="P18" i="1"/>
  <c r="P16" i="1"/>
  <c r="P15" i="1"/>
  <c r="P14" i="1"/>
  <c r="T67" i="1" l="1"/>
  <c r="P29" i="1"/>
  <c r="R29" i="1"/>
  <c r="T29" i="1"/>
</calcChain>
</file>

<file path=xl/sharedStrings.xml><?xml version="1.0" encoding="utf-8"?>
<sst xmlns="http://schemas.openxmlformats.org/spreadsheetml/2006/main" count="388" uniqueCount="98">
  <si>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</si>
  <si>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</si>
  <si>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</si>
  <si>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</si>
  <si>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</si>
  <si>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</si>
  <si>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</si>
  <si>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</si>
  <si>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</si>
  <si>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</si>
  <si>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</si>
  <si>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</si>
  <si>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</si>
  <si>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</si>
  <si>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</si>
  <si>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</si>
  <si>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</si>
  <si>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</si>
  <si>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AERONAUTICA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</si>
  <si>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</si>
  <si>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</si>
  <si>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</si>
  <si>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</si>
  <si>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</si>
  <si>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</si>
  <si>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</si>
  <si>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</si>
  <si>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</si>
  <si>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</si>
  <si>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</si>
  <si>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</si>
  <si>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</si>
  <si>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A-03-02-02</t>
  </si>
  <si>
    <t>A ORGANIZACIONES INTERNACIONALES</t>
  </si>
  <si>
    <t>A-03-03-01-999</t>
  </si>
  <si>
    <t>OTRAS TRANSFERENCIAS - DISTRIBUCIÓN PREVIO CONCEPTO DGPPN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</si>
  <si>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</si>
  <si>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</si>
  <si>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</si>
  <si>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</si>
  <si>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</si>
  <si>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</si>
  <si>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A-05</t>
  </si>
  <si>
    <t>GASTOS DE COMERCIALIZACIÓN Y PRODUCCIÓN</t>
  </si>
  <si>
    <t>A-08-01</t>
  </si>
  <si>
    <t>IMPUESTOS</t>
  </si>
  <si>
    <t>A-08-04-01</t>
  </si>
  <si>
    <t>CUOTA DE FISCALIZACIÓN Y AUDITAJE</t>
  </si>
  <si>
    <t>A-08-04-06</t>
  </si>
  <si>
    <t>CONTRIBUCIÓN – SUPERINTENDENCIA DE VIGILANCIA Y SEGURIDAD PRIVADA</t>
  </si>
  <si>
    <t>A-08-05</t>
  </si>
  <si>
    <t>MULTAS, SANCIONES E INTERESES DE MORA</t>
  </si>
  <si>
    <t>C-2403-0600-25-52104E</t>
  </si>
  <si>
    <t>5. CONVERGENCIA REGIONAL / E. INFRAESTRUCTURA Y SERVICIOS LOGÍSTICOS</t>
  </si>
  <si>
    <t>C-2403-0600-26-52104E</t>
  </si>
  <si>
    <t>C-2403-0600-27-52104E</t>
  </si>
  <si>
    <t>C-2403-0600-28-52104E</t>
  </si>
  <si>
    <t>C-2403-0600-29-52104E</t>
  </si>
  <si>
    <t>C-2403-0600-30-52104E</t>
  </si>
  <si>
    <t>C-2403-0600-31-52104E</t>
  </si>
  <si>
    <t>C-2403-0600-32-52104E</t>
  </si>
  <si>
    <t>C-2403-0600-33-52104E</t>
  </si>
  <si>
    <t>C-2403-0600-34-52104E</t>
  </si>
  <si>
    <t>21</t>
  </si>
  <si>
    <t>C-2403-0600-35-52104E</t>
  </si>
  <si>
    <t>C-2403-0600-36-52104E</t>
  </si>
  <si>
    <t>C-2403-0600-37-52104E</t>
  </si>
  <si>
    <t>C-2403-0600-38-52104E</t>
  </si>
  <si>
    <t>C-2403-0600-39-52104E</t>
  </si>
  <si>
    <t>C-2403-0600-40-52104E</t>
  </si>
  <si>
    <t>C-2403-0600-41-52104E</t>
  </si>
  <si>
    <t>C-2403-0600-42-52104E</t>
  </si>
  <si>
    <t>C-2403-0600-43-52104E</t>
  </si>
  <si>
    <t>C-2403-0600-44-52104E</t>
  </si>
  <si>
    <t>C-2403-0600-45-52104E</t>
  </si>
  <si>
    <t>C-2403-0600-46-52104E</t>
  </si>
  <si>
    <t>C-2403-0600-47-52104E</t>
  </si>
  <si>
    <t>C-2403-0600-48-52104E</t>
  </si>
  <si>
    <t>C-2403-0600-49-52104E</t>
  </si>
  <si>
    <t>C-2403-0600-51-52104E</t>
  </si>
  <si>
    <t>C-2403-0600-52-52104E</t>
  </si>
  <si>
    <t>C-2403-0600-55-52104E</t>
  </si>
  <si>
    <t>C-2403-0600-56-51102A</t>
  </si>
  <si>
    <t>5. CONVERGENCIA REGIONAL / A. INTERVENCIÓN DE VÍAS REGIONALES (SECUNDARIAS Y TERCIARIAS), TERMINALES FLUVIALES Y AERÓDROMOS</t>
  </si>
  <si>
    <t>C-2409-0600-7-20301C</t>
  </si>
  <si>
    <t>2. SEGURIDAD HUMANA Y JUSTICIA SOCIAL / C. FORTALECIMIENTO DE LA SEGURIDAD VIAL PARA LA PROTECCIÓN DE LA VIDA</t>
  </si>
  <si>
    <t>C-2409-0600-8-20301C</t>
  </si>
  <si>
    <t>C-2499-0600-6-51102D</t>
  </si>
  <si>
    <t>5. CONVERGENCIA REGIONAL / D. INTEGRACIÓN DE TERRITORIOS BAJO EL PRINCIPIO DE LA CONECTIVIDAD FÍSICA Y LA MULTIMODALIDAD</t>
  </si>
  <si>
    <t>C-2499-0600-7-51102D</t>
  </si>
  <si>
    <t>C-2499-0600-8-51102D</t>
  </si>
  <si>
    <t>INFORME DE EJECUCIÓN PRESUPUESTAL 2024</t>
  </si>
  <si>
    <t>% COMPROMISO</t>
  </si>
  <si>
    <t>% OBLIGACIÓN</t>
  </si>
  <si>
    <t>% PAGOS</t>
  </si>
  <si>
    <t>TOTAL FUNCIONAMIENTO</t>
  </si>
  <si>
    <t>TOTAL INVERSIÓN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</si>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</sst>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6" formatCode="_-* #,##0_-;\-* #,##0_-;_-* &quot;-&quot;??_-;_-@_-"/>
    <numFmt numFmtId="167" formatCode="0.0%"/>
  </numFmts>
  <fonts count="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sz val="8"/>
      <name val="Arial"/>
      <family val="2"/>
    </font>
    <font>
      <b/>
      <sz val="18"/>
      <color theme="9" tint="-0.249977111117893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2" fillId="0" borderId="1" xfId="0" applyNumberFormat="1" applyFont="1" applyFill="1" applyBorder="1" applyAlignment="1">
      <alignment vertical="center" wrapText="1" readingOrder="1"/>
    </xf>
    <xf numFmtId="0" fontId="3" fillId="0" borderId="0" xfId="0" applyFont="1" applyFill="1" applyBorder="1"/>
    <xf numFmtId="166" fontId="2" fillId="0" borderId="1" xfId="1" applyNumberFormat="1" applyFont="1" applyFill="1" applyBorder="1" applyAlignment="1">
      <alignment horizontal="right" vertical="center" wrapText="1" readingOrder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167" fontId="2" fillId="0" borderId="1" xfId="2" applyNumberFormat="1" applyFont="1" applyFill="1" applyBorder="1" applyAlignment="1">
      <alignment horizontal="right" vertical="center" wrapText="1" readingOrder="1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left" vertical="center" wrapText="1" readingOrder="1"/>
    </xf>
    <xf numFmtId="0" fontId="6" fillId="3" borderId="1" xfId="0" applyFont="1" applyFill="1" applyBorder="1" applyAlignment="1">
      <alignment vertic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166" fontId="5" fillId="3" borderId="1" xfId="1" applyNumberFormat="1" applyFont="1" applyFill="1" applyBorder="1" applyAlignment="1">
      <alignment horizontal="right" vertical="center" wrapText="1" readingOrder="1"/>
    </xf>
    <xf numFmtId="167" fontId="5" fillId="3" borderId="1" xfId="2" applyNumberFormat="1" applyFont="1" applyFill="1" applyBorder="1" applyAlignment="1">
      <alignment horizontal="right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614449</xdr:colOff>
      <xdr:row>5</xdr:row>
      <xdr:rowOff>58796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FD436E-4FC8-4095-915E-41BCB96C7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80509" cy="1011296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10</xdr:col>
      <xdr:colOff>1059180</xdr:colOff>
      <xdr:row>6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799BCA-5B27-4118-8245-F15FB80492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587" t="3617" r="39029" b="87263"/>
        <a:stretch/>
      </xdr:blipFill>
      <xdr:spPr bwMode="auto">
        <a:xfrm>
          <a:off x="9319260" y="0"/>
          <a:ext cx="3032760" cy="128778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18</xdr:col>
      <xdr:colOff>51677</xdr:colOff>
      <xdr:row>3</xdr:row>
      <xdr:rowOff>128342</xdr:rowOff>
    </xdr:to>
    <xdr:pic>
      <xdr:nvPicPr>
        <xdr:cNvPr id="4" name="Gráfico 3">
          <a:extLst>
            <a:ext uri="{FF2B5EF4-FFF2-40B4-BE49-F238E27FC236}">
              <a16:creationId xmlns:a16="http://schemas.microsoft.com/office/drawing/2014/main" id="{76FB2AAA-C76E-4BBF-93FF-F6DD2E6D1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7091660" y="0"/>
          <a:ext cx="3937877" cy="6998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2</xdr:col>
      <xdr:colOff>838662</xdr:colOff>
      <xdr:row>10</xdr:row>
      <xdr:rowOff>137160</xdr:rowOff>
    </xdr:to>
    <xdr:sp macro="" textlink="">
      <xdr:nvSpPr>
        <xdr:cNvPr id="5" name="Rectangle 56">
          <a:extLst>
            <a:ext uri="{FF2B5EF4-FFF2-40B4-BE49-F238E27FC236}">
              <a16:creationId xmlns:a16="http://schemas.microsoft.com/office/drawing/2014/main" id="{C2D63682-1EC0-43BD-9D73-7D5ED0148030}"/>
            </a:ext>
          </a:extLst>
        </xdr:cNvPr>
        <xdr:cNvSpPr/>
      </xdr:nvSpPr>
      <xdr:spPr>
        <a:xfrm rot="10800000">
          <a:off x="0" y="2072640"/>
          <a:ext cx="3604722" cy="655320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8</xdr:row>
      <xdr:rowOff>99060</xdr:rowOff>
    </xdr:from>
    <xdr:to>
      <xdr:col>2</xdr:col>
      <xdr:colOff>612140</xdr:colOff>
      <xdr:row>9</xdr:row>
      <xdr:rowOff>242275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8EFF84AC-C301-435F-9966-45FBBD213F45}"/>
            </a:ext>
          </a:extLst>
        </xdr:cNvPr>
        <xdr:cNvSpPr txBox="1">
          <a:spLocks noChangeArrowheads="1"/>
        </xdr:cNvSpPr>
      </xdr:nvSpPr>
      <xdr:spPr bwMode="auto">
        <a:xfrm>
          <a:off x="0" y="2171700"/>
          <a:ext cx="3378200" cy="4022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Corte: 31 Octubre 2024</a:t>
          </a:r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6</xdr:col>
      <xdr:colOff>1257300</xdr:colOff>
      <xdr:row>71</xdr:row>
      <xdr:rowOff>68005</xdr:rowOff>
    </xdr:to>
    <xdr:sp macro="" textlink="">
      <xdr:nvSpPr>
        <xdr:cNvPr id="7" name="Rectangle 56">
          <a:extLst>
            <a:ext uri="{FF2B5EF4-FFF2-40B4-BE49-F238E27FC236}">
              <a16:creationId xmlns:a16="http://schemas.microsoft.com/office/drawing/2014/main" id="{46AE23D5-809E-45DE-9AAB-9F7FB4F5F17A}"/>
            </a:ext>
          </a:extLst>
        </xdr:cNvPr>
        <xdr:cNvSpPr/>
      </xdr:nvSpPr>
      <xdr:spPr>
        <a:xfrm rot="10800000">
          <a:off x="0" y="18044160"/>
          <a:ext cx="7383780" cy="586165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69</xdr:row>
      <xdr:rowOff>38100</xdr:rowOff>
    </xdr:from>
    <xdr:to>
      <xdr:col>6</xdr:col>
      <xdr:colOff>899160</xdr:colOff>
      <xdr:row>70</xdr:row>
      <xdr:rowOff>258505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8C42883-593D-407C-9A54-858EE668F05C}"/>
            </a:ext>
          </a:extLst>
        </xdr:cNvPr>
        <xdr:cNvSpPr txBox="1">
          <a:spLocks noChangeArrowheads="1"/>
        </xdr:cNvSpPr>
      </xdr:nvSpPr>
      <xdr:spPr bwMode="auto">
        <a:xfrm>
          <a:off x="0" y="18082260"/>
          <a:ext cx="7025640" cy="479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l" rtl="0">
            <a:defRPr sz="1000"/>
          </a:pPr>
          <a:r>
            <a:rPr lang="es-CO" sz="1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Fuente: Ejecución Presupuestal Agregada SIIF NACIÓN a Nivel Decreto - Ministerio de Hacienda y Crédito Público</a:t>
          </a:r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20</xdr:col>
      <xdr:colOff>60960</xdr:colOff>
      <xdr:row>73</xdr:row>
      <xdr:rowOff>213360</xdr:rowOff>
    </xdr:to>
    <xdr:sp macro="" textlink="">
      <xdr:nvSpPr>
        <xdr:cNvPr id="9" name="Rectangle 56">
          <a:extLst>
            <a:ext uri="{FF2B5EF4-FFF2-40B4-BE49-F238E27FC236}">
              <a16:creationId xmlns:a16="http://schemas.microsoft.com/office/drawing/2014/main" id="{C5BA5690-8243-4CC1-8435-5CD20DAE8787}"/>
            </a:ext>
          </a:extLst>
        </xdr:cNvPr>
        <xdr:cNvSpPr/>
      </xdr:nvSpPr>
      <xdr:spPr>
        <a:xfrm rot="10800000">
          <a:off x="0" y="19080480"/>
          <a:ext cx="21069300" cy="213360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 editAs="oneCell">
    <xdr:from>
      <xdr:col>10</xdr:col>
      <xdr:colOff>0</xdr:colOff>
      <xdr:row>72</xdr:row>
      <xdr:rowOff>0</xdr:rowOff>
    </xdr:from>
    <xdr:to>
      <xdr:col>11</xdr:col>
      <xdr:colOff>1028280</xdr:colOff>
      <xdr:row>72</xdr:row>
      <xdr:rowOff>160233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7AED71FB-D397-4B4C-B96D-95720A8DD4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013"/>
        <a:stretch/>
      </xdr:blipFill>
      <xdr:spPr>
        <a:xfrm>
          <a:off x="11163300" y="18821400"/>
          <a:ext cx="2209380" cy="160233"/>
        </a:xfrm>
        <a:prstGeom prst="rect">
          <a:avLst/>
        </a:prstGeom>
      </xdr:spPr>
    </xdr:pic>
    <xdr:clientData/>
  </xdr:twoCellAnchor>
  <xdr:twoCellAnchor>
    <xdr:from>
      <xdr:col>7</xdr:col>
      <xdr:colOff>518160</xdr:colOff>
      <xdr:row>72</xdr:row>
      <xdr:rowOff>228600</xdr:rowOff>
    </xdr:from>
    <xdr:to>
      <xdr:col>14</xdr:col>
      <xdr:colOff>243840</xdr:colOff>
      <xdr:row>73</xdr:row>
      <xdr:rowOff>175260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9ED7BA13-1F93-4135-A313-88B75293709F}"/>
            </a:ext>
          </a:extLst>
        </xdr:cNvPr>
        <xdr:cNvSpPr txBox="1">
          <a:spLocks noChangeArrowheads="1"/>
        </xdr:cNvSpPr>
      </xdr:nvSpPr>
      <xdr:spPr bwMode="auto">
        <a:xfrm>
          <a:off x="8542020" y="19050000"/>
          <a:ext cx="725424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1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www.aerocivil.gov.co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9"/>
  <sheetViews>
    <sheetView showGridLines="0" tabSelected="1" workbookViewId="0">
      <selection activeCell="B6" sqref="B6"/>
    </sheetView>
  </sheetViews>
  <sheetFormatPr baseColWidth="10" defaultColWidth="0" defaultRowHeight="10.199999999999999" zeroHeight="1" x14ac:dyDescent="0.2"/>
  <cols>
    <col min="1" max="1" width="13.44140625" style="4" customWidth="1"/>
    <col min="2" max="2" width="26.88671875" style="4" customWidth="1"/>
    <col min="3" max="3" width="21.5546875" style="4" customWidth="1"/>
    <col min="4" max="4" width="7.5546875" style="4" bestFit="1" customWidth="1"/>
    <col min="5" max="5" width="4.33203125" style="4" bestFit="1" customWidth="1"/>
    <col min="6" max="6" width="3.6640625" style="4" bestFit="1" customWidth="1"/>
    <col min="7" max="7" width="27.6640625" style="4" customWidth="1"/>
    <col min="8" max="8" width="17" style="4" customWidth="1"/>
    <col min="9" max="9" width="15.109375" style="4" bestFit="1" customWidth="1"/>
    <col min="10" max="10" width="13.6640625" style="4" bestFit="1" customWidth="1"/>
    <col min="11" max="11" width="17.21875" style="4" customWidth="1"/>
    <col min="12" max="12" width="15" style="4" bestFit="1" customWidth="1"/>
    <col min="13" max="13" width="16.5546875" style="4" customWidth="1"/>
    <col min="14" max="14" width="15.21875" style="4" bestFit="1" customWidth="1"/>
    <col min="15" max="15" width="17" style="4" customWidth="1"/>
    <col min="16" max="16" width="13.6640625" style="4" customWidth="1"/>
    <col min="17" max="17" width="14.33203125" style="4" customWidth="1"/>
    <col min="18" max="18" width="11.6640625" style="4" customWidth="1"/>
    <col min="19" max="19" width="14.6640625" style="4" customWidth="1"/>
    <col min="20" max="20" width="8.21875" style="4" customWidth="1"/>
    <col min="21" max="21" width="6.44140625" style="4" customWidth="1"/>
    <col min="22" max="16384" width="11.5546875" style="4" hidden="1"/>
  </cols>
  <sheetData>
    <row r="1" spans="1:21" ht="15" customHeight="1" x14ac:dyDescent="0.2"/>
    <row r="2" spans="1:21" ht="15" customHeight="1" x14ac:dyDescent="0.2"/>
    <row r="3" spans="1:21" ht="15" customHeight="1" x14ac:dyDescent="0.2"/>
    <row r="4" spans="1:21" ht="15" customHeight="1" x14ac:dyDescent="0.2"/>
    <row r="5" spans="1:21" ht="15" customHeight="1" x14ac:dyDescent="0.2"/>
    <row r="6" spans="1:21" ht="20.55" customHeight="1" x14ac:dyDescent="0.2"/>
    <row r="7" spans="1:21" ht="20.55" customHeight="1" x14ac:dyDescent="0.2"/>
    <row r="8" spans="1:21" ht="20.55" customHeight="1" x14ac:dyDescent="0.2">
      <c r="A8" s="6" t="s">
        <v>91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ht="15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1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15" customHeight="1" x14ac:dyDescent="0.2"/>
    <row r="12" spans="1:21" ht="15" customHeight="1" x14ac:dyDescent="0.2"/>
    <row r="13" spans="1:21" ht="28.8" customHeight="1" x14ac:dyDescent="0.2">
      <c r="A13" s="8" t="s">
        <v>0</v>
      </c>
      <c r="B13" s="8" t="s">
        <v>1</v>
      </c>
      <c r="C13" s="8" t="s">
        <v>2</v>
      </c>
      <c r="D13" s="8" t="s">
        <v>3</v>
      </c>
      <c r="E13" s="8" t="s">
        <v>4</v>
      </c>
      <c r="F13" s="8" t="s">
        <v>5</v>
      </c>
      <c r="G13" s="8" t="s">
        <v>6</v>
      </c>
      <c r="H13" s="8" t="s">
        <v>7</v>
      </c>
      <c r="I13" s="8" t="s">
        <v>8</v>
      </c>
      <c r="J13" s="8" t="s">
        <v>9</v>
      </c>
      <c r="K13" s="8" t="s">
        <v>10</v>
      </c>
      <c r="L13" s="8" t="s">
        <v>11</v>
      </c>
      <c r="M13" s="8" t="s">
        <v>12</v>
      </c>
      <c r="N13" s="8" t="s">
        <v>13</v>
      </c>
      <c r="O13" s="8" t="s">
        <v>14</v>
      </c>
      <c r="P13" s="8" t="s">
        <v>92</v>
      </c>
      <c r="Q13" s="8" t="s">
        <v>15</v>
      </c>
      <c r="R13" s="8" t="s">
        <v>93</v>
      </c>
      <c r="S13" s="8" t="s">
        <v>16</v>
      </c>
      <c r="T13" s="8" t="s">
        <v>94</v>
      </c>
    </row>
    <row r="14" spans="1:21" ht="20.55" customHeight="1" x14ac:dyDescent="0.2">
      <c r="A14" s="1" t="s">
        <v>17</v>
      </c>
      <c r="B14" s="2" t="s">
        <v>18</v>
      </c>
      <c r="C14" s="3" t="s">
        <v>19</v>
      </c>
      <c r="D14" s="1" t="s">
        <v>20</v>
      </c>
      <c r="E14" s="1" t="s">
        <v>21</v>
      </c>
      <c r="F14" s="1" t="s">
        <v>22</v>
      </c>
      <c r="G14" s="2" t="s">
        <v>23</v>
      </c>
      <c r="H14" s="5">
        <v>314000048000</v>
      </c>
      <c r="I14" s="5">
        <v>0</v>
      </c>
      <c r="J14" s="5">
        <v>0</v>
      </c>
      <c r="K14" s="5">
        <v>314000048000</v>
      </c>
      <c r="L14" s="5">
        <v>0</v>
      </c>
      <c r="M14" s="5">
        <v>314000048000</v>
      </c>
      <c r="N14" s="5">
        <v>0</v>
      </c>
      <c r="O14" s="5">
        <v>237541208573</v>
      </c>
      <c r="P14" s="9">
        <f>+O14/K14</f>
        <v>0.75650054860182692</v>
      </c>
      <c r="Q14" s="5">
        <v>237477040200.17999</v>
      </c>
      <c r="R14" s="9">
        <f>+Q14/K14</f>
        <v>0.75629619075784338</v>
      </c>
      <c r="S14" s="5">
        <v>237468946005.17999</v>
      </c>
      <c r="T14" s="9">
        <f>+S14/K14</f>
        <v>0.7562704130707012</v>
      </c>
    </row>
    <row r="15" spans="1:21" ht="20.55" customHeight="1" x14ac:dyDescent="0.2">
      <c r="A15" s="1" t="s">
        <v>17</v>
      </c>
      <c r="B15" s="2" t="s">
        <v>18</v>
      </c>
      <c r="C15" s="3" t="s">
        <v>24</v>
      </c>
      <c r="D15" s="1" t="s">
        <v>20</v>
      </c>
      <c r="E15" s="1" t="s">
        <v>21</v>
      </c>
      <c r="F15" s="1" t="s">
        <v>22</v>
      </c>
      <c r="G15" s="2" t="s">
        <v>25</v>
      </c>
      <c r="H15" s="5">
        <v>125858295000</v>
      </c>
      <c r="I15" s="5">
        <v>21207730763</v>
      </c>
      <c r="J15" s="5">
        <v>0</v>
      </c>
      <c r="K15" s="5">
        <v>147066025763</v>
      </c>
      <c r="L15" s="5">
        <v>0</v>
      </c>
      <c r="M15" s="5">
        <v>147066025763</v>
      </c>
      <c r="N15" s="5">
        <v>0</v>
      </c>
      <c r="O15" s="5">
        <v>114307265514</v>
      </c>
      <c r="P15" s="9">
        <f t="shared" ref="P15:P28" si="0">+O15/K15</f>
        <v>0.7772513394644156</v>
      </c>
      <c r="Q15" s="5">
        <v>114305557312.21001</v>
      </c>
      <c r="R15" s="9">
        <f t="shared" ref="R15:R28" si="1">+Q15/K15</f>
        <v>0.77723972426110044</v>
      </c>
      <c r="S15" s="5">
        <v>114286632484</v>
      </c>
      <c r="T15" s="9">
        <f t="shared" ref="T15:T27" si="2">+S15/K15</f>
        <v>0.77711104173152346</v>
      </c>
    </row>
    <row r="16" spans="1:21" ht="20.55" customHeight="1" x14ac:dyDescent="0.2">
      <c r="A16" s="1" t="s">
        <v>17</v>
      </c>
      <c r="B16" s="2" t="s">
        <v>18</v>
      </c>
      <c r="C16" s="3" t="s">
        <v>26</v>
      </c>
      <c r="D16" s="1" t="s">
        <v>20</v>
      </c>
      <c r="E16" s="1" t="s">
        <v>21</v>
      </c>
      <c r="F16" s="1" t="s">
        <v>22</v>
      </c>
      <c r="G16" s="2" t="s">
        <v>27</v>
      </c>
      <c r="H16" s="5">
        <v>101753384000</v>
      </c>
      <c r="I16" s="5">
        <v>1133337033</v>
      </c>
      <c r="J16" s="5">
        <v>0</v>
      </c>
      <c r="K16" s="5">
        <v>102886721033</v>
      </c>
      <c r="L16" s="5">
        <v>0</v>
      </c>
      <c r="M16" s="5">
        <v>102886721033</v>
      </c>
      <c r="N16" s="5">
        <v>0</v>
      </c>
      <c r="O16" s="5">
        <v>83529718436</v>
      </c>
      <c r="P16" s="9">
        <f t="shared" si="0"/>
        <v>0.81186102149380956</v>
      </c>
      <c r="Q16" s="5">
        <v>83476125774.570007</v>
      </c>
      <c r="R16" s="9">
        <f t="shared" si="1"/>
        <v>0.811340131519944</v>
      </c>
      <c r="S16" s="5">
        <v>83476125774.570007</v>
      </c>
      <c r="T16" s="9">
        <f t="shared" si="2"/>
        <v>0.811340131519944</v>
      </c>
    </row>
    <row r="17" spans="1:20" ht="20.55" customHeight="1" x14ac:dyDescent="0.2">
      <c r="A17" s="1" t="s">
        <v>17</v>
      </c>
      <c r="B17" s="2" t="s">
        <v>18</v>
      </c>
      <c r="C17" s="3" t="s">
        <v>28</v>
      </c>
      <c r="D17" s="1" t="s">
        <v>20</v>
      </c>
      <c r="E17" s="1" t="s">
        <v>21</v>
      </c>
      <c r="F17" s="1" t="s">
        <v>22</v>
      </c>
      <c r="G17" s="2" t="s">
        <v>29</v>
      </c>
      <c r="H17" s="5">
        <v>56869231000</v>
      </c>
      <c r="I17" s="5">
        <v>0</v>
      </c>
      <c r="J17" s="5">
        <v>22905608035</v>
      </c>
      <c r="K17" s="5">
        <v>33963622965</v>
      </c>
      <c r="L17" s="5">
        <v>33963622965</v>
      </c>
      <c r="M17" s="5">
        <v>0</v>
      </c>
      <c r="N17" s="5">
        <v>0</v>
      </c>
      <c r="O17" s="5">
        <v>0</v>
      </c>
      <c r="P17" s="9">
        <v>0</v>
      </c>
      <c r="Q17" s="5">
        <v>0</v>
      </c>
      <c r="R17" s="9">
        <v>0</v>
      </c>
      <c r="S17" s="5">
        <v>0</v>
      </c>
      <c r="T17" s="9">
        <v>0</v>
      </c>
    </row>
    <row r="18" spans="1:20" ht="20.55" customHeight="1" x14ac:dyDescent="0.2">
      <c r="A18" s="1" t="s">
        <v>17</v>
      </c>
      <c r="B18" s="2" t="s">
        <v>18</v>
      </c>
      <c r="C18" s="3" t="s">
        <v>30</v>
      </c>
      <c r="D18" s="1" t="s">
        <v>20</v>
      </c>
      <c r="E18" s="1" t="s">
        <v>21</v>
      </c>
      <c r="F18" s="1" t="s">
        <v>22</v>
      </c>
      <c r="G18" s="2" t="s">
        <v>31</v>
      </c>
      <c r="H18" s="5">
        <v>80518592000</v>
      </c>
      <c r="I18" s="5">
        <v>35144229741</v>
      </c>
      <c r="J18" s="5">
        <v>0</v>
      </c>
      <c r="K18" s="5">
        <v>115662821741</v>
      </c>
      <c r="L18" s="5">
        <v>0</v>
      </c>
      <c r="M18" s="5">
        <v>96532524121.070007</v>
      </c>
      <c r="N18" s="5">
        <v>19130297619.93</v>
      </c>
      <c r="O18" s="5">
        <v>85172180747.470001</v>
      </c>
      <c r="P18" s="9">
        <f t="shared" si="0"/>
        <v>0.73638338979999385</v>
      </c>
      <c r="Q18" s="5">
        <v>64869544112.57</v>
      </c>
      <c r="R18" s="9">
        <f t="shared" si="1"/>
        <v>0.56085043695224956</v>
      </c>
      <c r="S18" s="5">
        <v>64035602768.620003</v>
      </c>
      <c r="T18" s="9">
        <f t="shared" si="2"/>
        <v>0.55364032975101407</v>
      </c>
    </row>
    <row r="19" spans="1:20" ht="20.55" customHeight="1" x14ac:dyDescent="0.2">
      <c r="A19" s="1" t="s">
        <v>17</v>
      </c>
      <c r="B19" s="2" t="s">
        <v>18</v>
      </c>
      <c r="C19" s="3" t="s">
        <v>32</v>
      </c>
      <c r="D19" s="1" t="s">
        <v>20</v>
      </c>
      <c r="E19" s="1" t="s">
        <v>21</v>
      </c>
      <c r="F19" s="1" t="s">
        <v>22</v>
      </c>
      <c r="G19" s="2" t="s">
        <v>33</v>
      </c>
      <c r="H19" s="5">
        <v>1124006000</v>
      </c>
      <c r="I19" s="5">
        <v>0</v>
      </c>
      <c r="J19" s="5">
        <v>0</v>
      </c>
      <c r="K19" s="5">
        <v>1124006000</v>
      </c>
      <c r="L19" s="5">
        <v>0</v>
      </c>
      <c r="M19" s="5">
        <v>1112558985</v>
      </c>
      <c r="N19" s="5">
        <v>11447015</v>
      </c>
      <c r="O19" s="5">
        <v>1112558985</v>
      </c>
      <c r="P19" s="9">
        <f t="shared" si="0"/>
        <v>0.98981587731738085</v>
      </c>
      <c r="Q19" s="5">
        <v>1037283789</v>
      </c>
      <c r="R19" s="9">
        <f t="shared" si="1"/>
        <v>0.92284541986430679</v>
      </c>
      <c r="S19" s="5">
        <v>1037283789</v>
      </c>
      <c r="T19" s="9">
        <f t="shared" si="2"/>
        <v>0.92284541986430679</v>
      </c>
    </row>
    <row r="20" spans="1:20" ht="20.55" customHeight="1" x14ac:dyDescent="0.2">
      <c r="A20" s="1" t="s">
        <v>17</v>
      </c>
      <c r="B20" s="2" t="s">
        <v>18</v>
      </c>
      <c r="C20" s="3" t="s">
        <v>34</v>
      </c>
      <c r="D20" s="1" t="s">
        <v>20</v>
      </c>
      <c r="E20" s="1" t="s">
        <v>21</v>
      </c>
      <c r="F20" s="1" t="s">
        <v>22</v>
      </c>
      <c r="G20" s="2" t="s">
        <v>35</v>
      </c>
      <c r="H20" s="5">
        <v>73295737000</v>
      </c>
      <c r="I20" s="5">
        <v>0</v>
      </c>
      <c r="J20" s="5">
        <v>46318123291</v>
      </c>
      <c r="K20" s="5">
        <v>26977613709</v>
      </c>
      <c r="L20" s="5">
        <v>26977613709</v>
      </c>
      <c r="M20" s="5">
        <v>0</v>
      </c>
      <c r="N20" s="5">
        <v>0</v>
      </c>
      <c r="O20" s="5">
        <v>0</v>
      </c>
      <c r="P20" s="9">
        <v>0</v>
      </c>
      <c r="Q20" s="5">
        <v>0</v>
      </c>
      <c r="R20" s="9">
        <v>0</v>
      </c>
      <c r="S20" s="5">
        <v>0</v>
      </c>
      <c r="T20" s="9">
        <v>0</v>
      </c>
    </row>
    <row r="21" spans="1:20" ht="20.55" customHeight="1" x14ac:dyDescent="0.2">
      <c r="A21" s="1" t="s">
        <v>17</v>
      </c>
      <c r="B21" s="2" t="s">
        <v>18</v>
      </c>
      <c r="C21" s="3" t="s">
        <v>36</v>
      </c>
      <c r="D21" s="1" t="s">
        <v>20</v>
      </c>
      <c r="E21" s="1" t="s">
        <v>21</v>
      </c>
      <c r="F21" s="1" t="s">
        <v>22</v>
      </c>
      <c r="G21" s="2" t="s">
        <v>37</v>
      </c>
      <c r="H21" s="5">
        <v>300000000</v>
      </c>
      <c r="I21" s="5">
        <v>0</v>
      </c>
      <c r="J21" s="5">
        <v>0</v>
      </c>
      <c r="K21" s="5">
        <v>300000000</v>
      </c>
      <c r="L21" s="5">
        <v>0</v>
      </c>
      <c r="M21" s="5">
        <v>300000000</v>
      </c>
      <c r="N21" s="5">
        <v>0</v>
      </c>
      <c r="O21" s="5">
        <v>227095820</v>
      </c>
      <c r="P21" s="9">
        <f t="shared" si="0"/>
        <v>0.75698606666666668</v>
      </c>
      <c r="Q21" s="5">
        <v>227095820</v>
      </c>
      <c r="R21" s="9">
        <f t="shared" si="1"/>
        <v>0.75698606666666668</v>
      </c>
      <c r="S21" s="5">
        <v>227095820</v>
      </c>
      <c r="T21" s="9">
        <f t="shared" si="2"/>
        <v>0.75698606666666668</v>
      </c>
    </row>
    <row r="22" spans="1:20" ht="20.55" customHeight="1" x14ac:dyDescent="0.2">
      <c r="A22" s="1" t="s">
        <v>17</v>
      </c>
      <c r="B22" s="2" t="s">
        <v>18</v>
      </c>
      <c r="C22" s="3" t="s">
        <v>38</v>
      </c>
      <c r="D22" s="1" t="s">
        <v>20</v>
      </c>
      <c r="E22" s="1" t="s">
        <v>21</v>
      </c>
      <c r="F22" s="1" t="s">
        <v>22</v>
      </c>
      <c r="G22" s="2" t="s">
        <v>39</v>
      </c>
      <c r="H22" s="5">
        <v>2240197000</v>
      </c>
      <c r="I22" s="5">
        <v>564540239</v>
      </c>
      <c r="J22" s="5">
        <v>0</v>
      </c>
      <c r="K22" s="5">
        <v>2804737239</v>
      </c>
      <c r="L22" s="5">
        <v>0</v>
      </c>
      <c r="M22" s="5">
        <v>2804737239</v>
      </c>
      <c r="N22" s="5">
        <v>0</v>
      </c>
      <c r="O22" s="5">
        <v>1618495861</v>
      </c>
      <c r="P22" s="9">
        <f t="shared" si="0"/>
        <v>0.57705792845573578</v>
      </c>
      <c r="Q22" s="5">
        <v>1196270862</v>
      </c>
      <c r="R22" s="9">
        <f t="shared" si="1"/>
        <v>0.42651798013938658</v>
      </c>
      <c r="S22" s="5">
        <v>1196270862</v>
      </c>
      <c r="T22" s="9">
        <f t="shared" si="2"/>
        <v>0.42651798013938658</v>
      </c>
    </row>
    <row r="23" spans="1:20" ht="20.55" customHeight="1" x14ac:dyDescent="0.2">
      <c r="A23" s="1" t="s">
        <v>17</v>
      </c>
      <c r="B23" s="2" t="s">
        <v>18</v>
      </c>
      <c r="C23" s="3" t="s">
        <v>40</v>
      </c>
      <c r="D23" s="1" t="s">
        <v>20</v>
      </c>
      <c r="E23" s="1" t="s">
        <v>21</v>
      </c>
      <c r="F23" s="1" t="s">
        <v>22</v>
      </c>
      <c r="G23" s="2" t="s">
        <v>41</v>
      </c>
      <c r="H23" s="5">
        <v>10000000000</v>
      </c>
      <c r="I23" s="5">
        <v>0</v>
      </c>
      <c r="J23" s="5">
        <v>0</v>
      </c>
      <c r="K23" s="5">
        <v>10000000000</v>
      </c>
      <c r="L23" s="5">
        <v>0</v>
      </c>
      <c r="M23" s="5">
        <v>2971923934</v>
      </c>
      <c r="N23" s="5">
        <v>7028076066</v>
      </c>
      <c r="O23" s="5">
        <v>2500771148</v>
      </c>
      <c r="P23" s="9">
        <f t="shared" si="0"/>
        <v>0.2500771148</v>
      </c>
      <c r="Q23" s="5">
        <v>2407291750</v>
      </c>
      <c r="R23" s="9">
        <f t="shared" si="1"/>
        <v>0.24072917499999999</v>
      </c>
      <c r="S23" s="5">
        <v>2407291750</v>
      </c>
      <c r="T23" s="9">
        <f t="shared" si="2"/>
        <v>0.24072917499999999</v>
      </c>
    </row>
    <row r="24" spans="1:20" ht="20.55" customHeight="1" x14ac:dyDescent="0.2">
      <c r="A24" s="1" t="s">
        <v>17</v>
      </c>
      <c r="B24" s="2" t="s">
        <v>18</v>
      </c>
      <c r="C24" s="3" t="s">
        <v>42</v>
      </c>
      <c r="D24" s="1" t="s">
        <v>20</v>
      </c>
      <c r="E24" s="1" t="s">
        <v>21</v>
      </c>
      <c r="F24" s="1" t="s">
        <v>22</v>
      </c>
      <c r="G24" s="2" t="s">
        <v>43</v>
      </c>
      <c r="H24" s="5">
        <v>34376481000</v>
      </c>
      <c r="I24" s="5">
        <v>11172893550</v>
      </c>
      <c r="J24" s="5">
        <v>0</v>
      </c>
      <c r="K24" s="5">
        <v>45549374550</v>
      </c>
      <c r="L24" s="5">
        <v>0</v>
      </c>
      <c r="M24" s="5">
        <v>45453165231</v>
      </c>
      <c r="N24" s="5">
        <v>96209319</v>
      </c>
      <c r="O24" s="5">
        <v>34609820544</v>
      </c>
      <c r="P24" s="9">
        <f t="shared" si="0"/>
        <v>0.75983086235374009</v>
      </c>
      <c r="Q24" s="5">
        <v>33653660110</v>
      </c>
      <c r="R24" s="9">
        <f t="shared" si="1"/>
        <v>0.73883912660662432</v>
      </c>
      <c r="S24" s="5">
        <v>33653660110</v>
      </c>
      <c r="T24" s="9">
        <f t="shared" si="2"/>
        <v>0.73883912660662432</v>
      </c>
    </row>
    <row r="25" spans="1:20" ht="20.55" customHeight="1" x14ac:dyDescent="0.2">
      <c r="A25" s="1" t="s">
        <v>17</v>
      </c>
      <c r="B25" s="2" t="s">
        <v>18</v>
      </c>
      <c r="C25" s="3" t="s">
        <v>44</v>
      </c>
      <c r="D25" s="1" t="s">
        <v>20</v>
      </c>
      <c r="E25" s="1" t="s">
        <v>21</v>
      </c>
      <c r="F25" s="1" t="s">
        <v>22</v>
      </c>
      <c r="G25" s="2" t="s">
        <v>45</v>
      </c>
      <c r="H25" s="5">
        <v>191985000</v>
      </c>
      <c r="I25" s="5">
        <v>0</v>
      </c>
      <c r="J25" s="5">
        <v>0</v>
      </c>
      <c r="K25" s="5">
        <v>191985000</v>
      </c>
      <c r="L25" s="5">
        <v>0</v>
      </c>
      <c r="M25" s="5">
        <v>0</v>
      </c>
      <c r="N25" s="5">
        <v>191985000</v>
      </c>
      <c r="O25" s="5">
        <v>0</v>
      </c>
      <c r="P25" s="9">
        <f t="shared" si="0"/>
        <v>0</v>
      </c>
      <c r="Q25" s="5">
        <v>0</v>
      </c>
      <c r="R25" s="9">
        <f t="shared" si="1"/>
        <v>0</v>
      </c>
      <c r="S25" s="5">
        <v>0</v>
      </c>
      <c r="T25" s="9">
        <f t="shared" si="2"/>
        <v>0</v>
      </c>
    </row>
    <row r="26" spans="1:20" ht="20.55" customHeight="1" x14ac:dyDescent="0.2">
      <c r="A26" s="1" t="s">
        <v>17</v>
      </c>
      <c r="B26" s="2" t="s">
        <v>18</v>
      </c>
      <c r="C26" s="3" t="s">
        <v>46</v>
      </c>
      <c r="D26" s="1" t="s">
        <v>20</v>
      </c>
      <c r="E26" s="1" t="s">
        <v>21</v>
      </c>
      <c r="F26" s="1" t="s">
        <v>22</v>
      </c>
      <c r="G26" s="2" t="s">
        <v>47</v>
      </c>
      <c r="H26" s="5">
        <v>4564109000</v>
      </c>
      <c r="I26" s="5">
        <v>0</v>
      </c>
      <c r="J26" s="5">
        <v>0</v>
      </c>
      <c r="K26" s="5">
        <v>4564109000</v>
      </c>
      <c r="L26" s="5">
        <v>0</v>
      </c>
      <c r="M26" s="5">
        <v>0</v>
      </c>
      <c r="N26" s="5">
        <v>4564109000</v>
      </c>
      <c r="O26" s="5">
        <v>0</v>
      </c>
      <c r="P26" s="9">
        <f t="shared" si="0"/>
        <v>0</v>
      </c>
      <c r="Q26" s="5">
        <v>0</v>
      </c>
      <c r="R26" s="9">
        <f t="shared" si="1"/>
        <v>0</v>
      </c>
      <c r="S26" s="5">
        <v>0</v>
      </c>
      <c r="T26" s="9">
        <f t="shared" si="2"/>
        <v>0</v>
      </c>
    </row>
    <row r="27" spans="1:20" ht="20.55" customHeight="1" x14ac:dyDescent="0.2">
      <c r="A27" s="1" t="s">
        <v>17</v>
      </c>
      <c r="B27" s="2" t="s">
        <v>18</v>
      </c>
      <c r="C27" s="3" t="s">
        <v>48</v>
      </c>
      <c r="D27" s="1" t="s">
        <v>20</v>
      </c>
      <c r="E27" s="1" t="s">
        <v>21</v>
      </c>
      <c r="F27" s="1" t="s">
        <v>22</v>
      </c>
      <c r="G27" s="2" t="s">
        <v>49</v>
      </c>
      <c r="H27" s="5">
        <v>7813000</v>
      </c>
      <c r="I27" s="5">
        <v>1000000</v>
      </c>
      <c r="J27" s="5">
        <v>0</v>
      </c>
      <c r="K27" s="5">
        <v>8813000</v>
      </c>
      <c r="L27" s="5">
        <v>0</v>
      </c>
      <c r="M27" s="5">
        <v>8658153</v>
      </c>
      <c r="N27" s="5">
        <v>154847</v>
      </c>
      <c r="O27" s="5">
        <v>8658153</v>
      </c>
      <c r="P27" s="9">
        <f t="shared" si="0"/>
        <v>0.98242970611596503</v>
      </c>
      <c r="Q27" s="5">
        <v>8658153</v>
      </c>
      <c r="R27" s="9">
        <f t="shared" si="1"/>
        <v>0.98242970611596503</v>
      </c>
      <c r="S27" s="5">
        <v>8658153</v>
      </c>
      <c r="T27" s="9">
        <f t="shared" si="2"/>
        <v>0.98242970611596503</v>
      </c>
    </row>
    <row r="28" spans="1:20" ht="20.55" customHeight="1" x14ac:dyDescent="0.2">
      <c r="A28" s="1" t="s">
        <v>17</v>
      </c>
      <c r="B28" s="2" t="s">
        <v>18</v>
      </c>
      <c r="C28" s="3" t="s">
        <v>50</v>
      </c>
      <c r="D28" s="1" t="s">
        <v>20</v>
      </c>
      <c r="E28" s="1" t="s">
        <v>21</v>
      </c>
      <c r="F28" s="1" t="s">
        <v>22</v>
      </c>
      <c r="G28" s="2" t="s">
        <v>51</v>
      </c>
      <c r="H28" s="5">
        <v>590466000</v>
      </c>
      <c r="I28" s="5">
        <v>0</v>
      </c>
      <c r="J28" s="5">
        <v>0</v>
      </c>
      <c r="K28" s="5">
        <v>590466000</v>
      </c>
      <c r="L28" s="5">
        <v>0</v>
      </c>
      <c r="M28" s="5">
        <v>3000000</v>
      </c>
      <c r="N28" s="5">
        <v>587466000</v>
      </c>
      <c r="O28" s="5">
        <v>2752919</v>
      </c>
      <c r="P28" s="9">
        <f t="shared" si="0"/>
        <v>4.6622819942215132E-3</v>
      </c>
      <c r="Q28" s="5">
        <v>2752919</v>
      </c>
      <c r="R28" s="9">
        <f t="shared" si="1"/>
        <v>4.6622819942215132E-3</v>
      </c>
      <c r="S28" s="5">
        <v>2752919</v>
      </c>
      <c r="T28" s="9">
        <f>+S28/K28</f>
        <v>4.6622819942215132E-3</v>
      </c>
    </row>
    <row r="29" spans="1:20" ht="25.2" customHeight="1" x14ac:dyDescent="0.2">
      <c r="A29" s="10"/>
      <c r="B29" s="11"/>
      <c r="C29" s="12"/>
      <c r="D29" s="10"/>
      <c r="E29" s="10"/>
      <c r="F29" s="10"/>
      <c r="G29" s="13" t="s">
        <v>95</v>
      </c>
      <c r="H29" s="14">
        <f t="shared" ref="H29:O29" si="3">SUM(H14:H28)</f>
        <v>805690344000</v>
      </c>
      <c r="I29" s="14">
        <f t="shared" si="3"/>
        <v>69223731326</v>
      </c>
      <c r="J29" s="14">
        <f t="shared" si="3"/>
        <v>69223731326</v>
      </c>
      <c r="K29" s="14">
        <f t="shared" si="3"/>
        <v>805690344000</v>
      </c>
      <c r="L29" s="14">
        <f t="shared" si="3"/>
        <v>60941236674</v>
      </c>
      <c r="M29" s="14">
        <f t="shared" si="3"/>
        <v>713139362459.07007</v>
      </c>
      <c r="N29" s="14">
        <f t="shared" si="3"/>
        <v>31609744866.93</v>
      </c>
      <c r="O29" s="14">
        <f t="shared" si="3"/>
        <v>560630526700.46997</v>
      </c>
      <c r="P29" s="15">
        <f>+O29/K29</f>
        <v>0.69583870636591616</v>
      </c>
      <c r="Q29" s="14">
        <f>SUM(Q14:Q28)</f>
        <v>538661280802.53003</v>
      </c>
      <c r="R29" s="15">
        <f>+Q29/K29</f>
        <v>0.66857110155775934</v>
      </c>
      <c r="S29" s="14">
        <f>SUM(S14:S28)</f>
        <v>537800320435.37</v>
      </c>
      <c r="T29" s="15">
        <f>+S29/K29</f>
        <v>0.66750250197285477</v>
      </c>
    </row>
    <row r="30" spans="1:20" ht="20.55" customHeight="1" x14ac:dyDescent="0.2">
      <c r="A30" s="1" t="s">
        <v>17</v>
      </c>
      <c r="B30" s="2" t="s">
        <v>18</v>
      </c>
      <c r="C30" s="3" t="s">
        <v>52</v>
      </c>
      <c r="D30" s="1" t="s">
        <v>20</v>
      </c>
      <c r="E30" s="1" t="s">
        <v>21</v>
      </c>
      <c r="F30" s="1" t="s">
        <v>22</v>
      </c>
      <c r="G30" s="2" t="s">
        <v>53</v>
      </c>
      <c r="H30" s="5">
        <v>109675541405</v>
      </c>
      <c r="I30" s="5">
        <v>0</v>
      </c>
      <c r="J30" s="5">
        <v>0</v>
      </c>
      <c r="K30" s="5">
        <v>109675541405</v>
      </c>
      <c r="L30" s="5">
        <v>0</v>
      </c>
      <c r="M30" s="5">
        <v>106138555974</v>
      </c>
      <c r="N30" s="5">
        <v>3536985431</v>
      </c>
      <c r="O30" s="5">
        <v>47598793221</v>
      </c>
      <c r="P30" s="9">
        <f t="shared" ref="P30:P66" si="4">+O30/K30</f>
        <v>0.43399642811181982</v>
      </c>
      <c r="Q30" s="5">
        <v>23590138776.299999</v>
      </c>
      <c r="R30" s="9">
        <f>+Q30/K30</f>
        <v>0.21509024231016513</v>
      </c>
      <c r="S30" s="5">
        <v>23569351996.299999</v>
      </c>
      <c r="T30" s="9">
        <f t="shared" ref="T30:T66" si="5">+S30/K30</f>
        <v>0.21490071254141532</v>
      </c>
    </row>
    <row r="31" spans="1:20" ht="20.55" customHeight="1" x14ac:dyDescent="0.2">
      <c r="A31" s="1" t="s">
        <v>17</v>
      </c>
      <c r="B31" s="2" t="s">
        <v>18</v>
      </c>
      <c r="C31" s="3" t="s">
        <v>54</v>
      </c>
      <c r="D31" s="1" t="s">
        <v>20</v>
      </c>
      <c r="E31" s="1" t="s">
        <v>21</v>
      </c>
      <c r="F31" s="1" t="s">
        <v>22</v>
      </c>
      <c r="G31" s="2" t="s">
        <v>53</v>
      </c>
      <c r="H31" s="5">
        <v>10546064798</v>
      </c>
      <c r="I31" s="5">
        <v>0</v>
      </c>
      <c r="J31" s="5">
        <v>0</v>
      </c>
      <c r="K31" s="5">
        <v>10546064798</v>
      </c>
      <c r="L31" s="5">
        <v>0</v>
      </c>
      <c r="M31" s="5">
        <v>9795578048</v>
      </c>
      <c r="N31" s="5">
        <v>750486750</v>
      </c>
      <c r="O31" s="5">
        <v>6769582112</v>
      </c>
      <c r="P31" s="9">
        <f t="shared" si="4"/>
        <v>0.64190598499677454</v>
      </c>
      <c r="Q31" s="5">
        <v>1621650727.54</v>
      </c>
      <c r="R31" s="9">
        <f t="shared" ref="R31:R66" si="6">+Q31/K31</f>
        <v>0.1537683257784967</v>
      </c>
      <c r="S31" s="5">
        <v>1506531470.54</v>
      </c>
      <c r="T31" s="9">
        <f t="shared" si="5"/>
        <v>0.14285247619810804</v>
      </c>
    </row>
    <row r="32" spans="1:20" ht="20.55" customHeight="1" x14ac:dyDescent="0.2">
      <c r="A32" s="1" t="s">
        <v>17</v>
      </c>
      <c r="B32" s="2" t="s">
        <v>18</v>
      </c>
      <c r="C32" s="3" t="s">
        <v>55</v>
      </c>
      <c r="D32" s="1" t="s">
        <v>20</v>
      </c>
      <c r="E32" s="1" t="s">
        <v>21</v>
      </c>
      <c r="F32" s="1" t="s">
        <v>22</v>
      </c>
      <c r="G32" s="2" t="s">
        <v>53</v>
      </c>
      <c r="H32" s="5">
        <v>19219858103</v>
      </c>
      <c r="I32" s="5">
        <v>0</v>
      </c>
      <c r="J32" s="5">
        <v>0</v>
      </c>
      <c r="K32" s="5">
        <v>19219858103</v>
      </c>
      <c r="L32" s="5">
        <v>0</v>
      </c>
      <c r="M32" s="5">
        <v>18267155414</v>
      </c>
      <c r="N32" s="5">
        <v>952702689</v>
      </c>
      <c r="O32" s="5">
        <v>15400498199</v>
      </c>
      <c r="P32" s="9">
        <f t="shared" si="4"/>
        <v>0.80128053581187253</v>
      </c>
      <c r="Q32" s="5">
        <v>3629590935.0799999</v>
      </c>
      <c r="R32" s="9">
        <f t="shared" si="6"/>
        <v>0.18884587574106296</v>
      </c>
      <c r="S32" s="5">
        <v>3629590935.0799999</v>
      </c>
      <c r="T32" s="9">
        <f t="shared" si="5"/>
        <v>0.18884587574106296</v>
      </c>
    </row>
    <row r="33" spans="1:20" ht="20.55" customHeight="1" x14ac:dyDescent="0.2">
      <c r="A33" s="1" t="s">
        <v>17</v>
      </c>
      <c r="B33" s="2" t="s">
        <v>18</v>
      </c>
      <c r="C33" s="3" t="s">
        <v>56</v>
      </c>
      <c r="D33" s="1" t="s">
        <v>20</v>
      </c>
      <c r="E33" s="1" t="s">
        <v>21</v>
      </c>
      <c r="F33" s="1" t="s">
        <v>22</v>
      </c>
      <c r="G33" s="2" t="s">
        <v>53</v>
      </c>
      <c r="H33" s="5">
        <v>60793908445</v>
      </c>
      <c r="I33" s="5">
        <v>0</v>
      </c>
      <c r="J33" s="5">
        <v>0</v>
      </c>
      <c r="K33" s="5">
        <v>60793908445</v>
      </c>
      <c r="L33" s="5">
        <v>0</v>
      </c>
      <c r="M33" s="5">
        <v>59077379568</v>
      </c>
      <c r="N33" s="5">
        <v>1716528877</v>
      </c>
      <c r="O33" s="5">
        <v>49189808757</v>
      </c>
      <c r="P33" s="9">
        <f t="shared" si="4"/>
        <v>0.80912397335831465</v>
      </c>
      <c r="Q33" s="5">
        <v>12898838918.690001</v>
      </c>
      <c r="R33" s="9">
        <f t="shared" si="6"/>
        <v>0.21217321354424065</v>
      </c>
      <c r="S33" s="5">
        <v>12898838918.690001</v>
      </c>
      <c r="T33" s="9">
        <f t="shared" si="5"/>
        <v>0.21217321354424065</v>
      </c>
    </row>
    <row r="34" spans="1:20" ht="20.55" customHeight="1" x14ac:dyDescent="0.2">
      <c r="A34" s="1" t="s">
        <v>17</v>
      </c>
      <c r="B34" s="2" t="s">
        <v>18</v>
      </c>
      <c r="C34" s="3" t="s">
        <v>57</v>
      </c>
      <c r="D34" s="1" t="s">
        <v>20</v>
      </c>
      <c r="E34" s="1" t="s">
        <v>21</v>
      </c>
      <c r="F34" s="1" t="s">
        <v>22</v>
      </c>
      <c r="G34" s="2" t="s">
        <v>53</v>
      </c>
      <c r="H34" s="5">
        <v>9521423658</v>
      </c>
      <c r="I34" s="5">
        <v>0</v>
      </c>
      <c r="J34" s="5">
        <v>0</v>
      </c>
      <c r="K34" s="5">
        <v>9521423658</v>
      </c>
      <c r="L34" s="5">
        <v>0</v>
      </c>
      <c r="M34" s="5">
        <v>5655703250</v>
      </c>
      <c r="N34" s="5">
        <v>3865720408</v>
      </c>
      <c r="O34" s="5">
        <v>946783104</v>
      </c>
      <c r="P34" s="9">
        <f t="shared" si="4"/>
        <v>9.9437136504739274E-2</v>
      </c>
      <c r="Q34" s="5">
        <v>464743487.5</v>
      </c>
      <c r="R34" s="9">
        <f t="shared" si="6"/>
        <v>4.8810293942704426E-2</v>
      </c>
      <c r="S34" s="5">
        <v>461918487.5</v>
      </c>
      <c r="T34" s="9">
        <f t="shared" si="5"/>
        <v>4.85135946148023E-2</v>
      </c>
    </row>
    <row r="35" spans="1:20" ht="20.55" customHeight="1" x14ac:dyDescent="0.2">
      <c r="A35" s="1" t="s">
        <v>17</v>
      </c>
      <c r="B35" s="2" t="s">
        <v>18</v>
      </c>
      <c r="C35" s="3" t="s">
        <v>58</v>
      </c>
      <c r="D35" s="1" t="s">
        <v>20</v>
      </c>
      <c r="E35" s="1" t="s">
        <v>21</v>
      </c>
      <c r="F35" s="1" t="s">
        <v>22</v>
      </c>
      <c r="G35" s="2" t="s">
        <v>53</v>
      </c>
      <c r="H35" s="5">
        <v>4984823786</v>
      </c>
      <c r="I35" s="5">
        <v>0</v>
      </c>
      <c r="J35" s="5">
        <v>0</v>
      </c>
      <c r="K35" s="5">
        <v>4984823786</v>
      </c>
      <c r="L35" s="5">
        <v>0</v>
      </c>
      <c r="M35" s="5">
        <v>4713355402</v>
      </c>
      <c r="N35" s="5">
        <v>271468384</v>
      </c>
      <c r="O35" s="5">
        <v>4000541935</v>
      </c>
      <c r="P35" s="9">
        <f t="shared" si="4"/>
        <v>0.8025443038198502</v>
      </c>
      <c r="Q35" s="5">
        <v>2123189524.3699999</v>
      </c>
      <c r="R35" s="9">
        <f t="shared" si="6"/>
        <v>0.42593070798872162</v>
      </c>
      <c r="S35" s="5">
        <v>2123189524.3699999</v>
      </c>
      <c r="T35" s="9">
        <f t="shared" si="5"/>
        <v>0.42593070798872162</v>
      </c>
    </row>
    <row r="36" spans="1:20" ht="20.55" customHeight="1" x14ac:dyDescent="0.2">
      <c r="A36" s="1" t="s">
        <v>17</v>
      </c>
      <c r="B36" s="2" t="s">
        <v>18</v>
      </c>
      <c r="C36" s="3" t="s">
        <v>59</v>
      </c>
      <c r="D36" s="1" t="s">
        <v>20</v>
      </c>
      <c r="E36" s="1" t="s">
        <v>21</v>
      </c>
      <c r="F36" s="1" t="s">
        <v>22</v>
      </c>
      <c r="G36" s="2" t="s">
        <v>53</v>
      </c>
      <c r="H36" s="5">
        <v>26380848742</v>
      </c>
      <c r="I36" s="5">
        <v>0</v>
      </c>
      <c r="J36" s="5">
        <v>0</v>
      </c>
      <c r="K36" s="5">
        <v>26380848742</v>
      </c>
      <c r="L36" s="5">
        <v>0</v>
      </c>
      <c r="M36" s="5">
        <v>23902255204.459999</v>
      </c>
      <c r="N36" s="5">
        <v>2478593537.54</v>
      </c>
      <c r="O36" s="5">
        <v>23200542085.459999</v>
      </c>
      <c r="P36" s="9">
        <f t="shared" si="4"/>
        <v>0.8794463859884557</v>
      </c>
      <c r="Q36" s="5">
        <v>5885489956.3299999</v>
      </c>
      <c r="R36" s="9">
        <f t="shared" si="6"/>
        <v>0.22309706612888172</v>
      </c>
      <c r="S36" s="5">
        <v>4932597682.3299999</v>
      </c>
      <c r="T36" s="9">
        <f t="shared" si="5"/>
        <v>0.1869764589672579</v>
      </c>
    </row>
    <row r="37" spans="1:20" ht="20.55" customHeight="1" x14ac:dyDescent="0.2">
      <c r="A37" s="1" t="s">
        <v>17</v>
      </c>
      <c r="B37" s="2" t="s">
        <v>18</v>
      </c>
      <c r="C37" s="3" t="s">
        <v>60</v>
      </c>
      <c r="D37" s="1" t="s">
        <v>20</v>
      </c>
      <c r="E37" s="1" t="s">
        <v>21</v>
      </c>
      <c r="F37" s="1" t="s">
        <v>22</v>
      </c>
      <c r="G37" s="2" t="s">
        <v>53</v>
      </c>
      <c r="H37" s="5">
        <v>7587740869</v>
      </c>
      <c r="I37" s="5">
        <v>0</v>
      </c>
      <c r="J37" s="5">
        <v>0</v>
      </c>
      <c r="K37" s="5">
        <v>7587740869</v>
      </c>
      <c r="L37" s="5">
        <v>0</v>
      </c>
      <c r="M37" s="5">
        <v>6346906656</v>
      </c>
      <c r="N37" s="5">
        <v>1240834213</v>
      </c>
      <c r="O37" s="5">
        <v>6154219213.4799995</v>
      </c>
      <c r="P37" s="9">
        <f t="shared" si="4"/>
        <v>0.811073983644235</v>
      </c>
      <c r="Q37" s="5">
        <v>1911514728.25</v>
      </c>
      <c r="R37" s="9">
        <f t="shared" si="6"/>
        <v>0.25192145610290478</v>
      </c>
      <c r="S37" s="5">
        <v>1766010037.25</v>
      </c>
      <c r="T37" s="9">
        <f t="shared" si="5"/>
        <v>0.23274516983903606</v>
      </c>
    </row>
    <row r="38" spans="1:20" ht="20.55" customHeight="1" x14ac:dyDescent="0.2">
      <c r="A38" s="1" t="s">
        <v>17</v>
      </c>
      <c r="B38" s="2" t="s">
        <v>18</v>
      </c>
      <c r="C38" s="3" t="s">
        <v>61</v>
      </c>
      <c r="D38" s="1" t="s">
        <v>20</v>
      </c>
      <c r="E38" s="1" t="s">
        <v>21</v>
      </c>
      <c r="F38" s="1" t="s">
        <v>22</v>
      </c>
      <c r="G38" s="2" t="s">
        <v>53</v>
      </c>
      <c r="H38" s="5">
        <v>85127684785</v>
      </c>
      <c r="I38" s="5">
        <v>0</v>
      </c>
      <c r="J38" s="5">
        <v>0</v>
      </c>
      <c r="K38" s="5">
        <v>85127684785</v>
      </c>
      <c r="L38" s="5">
        <v>0</v>
      </c>
      <c r="M38" s="5">
        <v>78893495921.149994</v>
      </c>
      <c r="N38" s="5">
        <v>6234188863.8500004</v>
      </c>
      <c r="O38" s="5">
        <v>40420962330.150002</v>
      </c>
      <c r="P38" s="9">
        <f t="shared" si="4"/>
        <v>0.474827459859127</v>
      </c>
      <c r="Q38" s="5">
        <v>22589781296.34</v>
      </c>
      <c r="R38" s="9">
        <f t="shared" si="6"/>
        <v>0.26536351074733389</v>
      </c>
      <c r="S38" s="5">
        <v>22586956296.34</v>
      </c>
      <c r="T38" s="9">
        <f t="shared" si="5"/>
        <v>0.26533032530352518</v>
      </c>
    </row>
    <row r="39" spans="1:20" ht="20.55" customHeight="1" x14ac:dyDescent="0.2">
      <c r="A39" s="1" t="s">
        <v>17</v>
      </c>
      <c r="B39" s="2" t="s">
        <v>18</v>
      </c>
      <c r="C39" s="3" t="s">
        <v>62</v>
      </c>
      <c r="D39" s="1" t="s">
        <v>20</v>
      </c>
      <c r="E39" s="1" t="s">
        <v>21</v>
      </c>
      <c r="F39" s="1" t="s">
        <v>22</v>
      </c>
      <c r="G39" s="2" t="s">
        <v>53</v>
      </c>
      <c r="H39" s="5">
        <v>18628972022</v>
      </c>
      <c r="I39" s="5">
        <v>0</v>
      </c>
      <c r="J39" s="5">
        <v>0</v>
      </c>
      <c r="K39" s="5">
        <v>18628972022</v>
      </c>
      <c r="L39" s="5">
        <v>0</v>
      </c>
      <c r="M39" s="5">
        <v>18489547390.48</v>
      </c>
      <c r="N39" s="5">
        <v>139424631.52000001</v>
      </c>
      <c r="O39" s="5">
        <v>1985115038.0799999</v>
      </c>
      <c r="P39" s="9">
        <f t="shared" si="4"/>
        <v>0.10656063231699882</v>
      </c>
      <c r="Q39" s="5">
        <v>797219589.53999996</v>
      </c>
      <c r="R39" s="9">
        <f t="shared" si="6"/>
        <v>4.2794609847420381E-2</v>
      </c>
      <c r="S39" s="5">
        <v>795085142.53999996</v>
      </c>
      <c r="T39" s="9">
        <f t="shared" si="5"/>
        <v>4.2680033101184497E-2</v>
      </c>
    </row>
    <row r="40" spans="1:20" ht="20.55" customHeight="1" x14ac:dyDescent="0.2">
      <c r="A40" s="1" t="s">
        <v>17</v>
      </c>
      <c r="B40" s="2" t="s">
        <v>18</v>
      </c>
      <c r="C40" s="3" t="s">
        <v>62</v>
      </c>
      <c r="D40" s="1" t="s">
        <v>20</v>
      </c>
      <c r="E40" s="1" t="s">
        <v>63</v>
      </c>
      <c r="F40" s="1" t="s">
        <v>22</v>
      </c>
      <c r="G40" s="2" t="s">
        <v>53</v>
      </c>
      <c r="H40" s="5">
        <v>56267375548</v>
      </c>
      <c r="I40" s="5">
        <v>0</v>
      </c>
      <c r="J40" s="5">
        <v>0</v>
      </c>
      <c r="K40" s="5">
        <v>56267375548</v>
      </c>
      <c r="L40" s="5">
        <v>0</v>
      </c>
      <c r="M40" s="5">
        <v>55567021062</v>
      </c>
      <c r="N40" s="5">
        <v>700354486</v>
      </c>
      <c r="O40" s="5">
        <v>8411075121</v>
      </c>
      <c r="P40" s="9">
        <f t="shared" si="4"/>
        <v>0.14948404895523812</v>
      </c>
      <c r="Q40" s="5">
        <v>3356215798.75</v>
      </c>
      <c r="R40" s="9">
        <f t="shared" si="6"/>
        <v>5.964763357208501E-2</v>
      </c>
      <c r="S40" s="5">
        <v>3127046167.75</v>
      </c>
      <c r="T40" s="9">
        <f t="shared" si="5"/>
        <v>5.5574764902308463E-2</v>
      </c>
    </row>
    <row r="41" spans="1:20" ht="20.55" customHeight="1" x14ac:dyDescent="0.2">
      <c r="A41" s="1" t="s">
        <v>17</v>
      </c>
      <c r="B41" s="2" t="s">
        <v>18</v>
      </c>
      <c r="C41" s="3" t="s">
        <v>64</v>
      </c>
      <c r="D41" s="1" t="s">
        <v>20</v>
      </c>
      <c r="E41" s="1" t="s">
        <v>21</v>
      </c>
      <c r="F41" s="1" t="s">
        <v>22</v>
      </c>
      <c r="G41" s="2" t="s">
        <v>53</v>
      </c>
      <c r="H41" s="5">
        <v>18096239397</v>
      </c>
      <c r="I41" s="5">
        <v>0</v>
      </c>
      <c r="J41" s="5">
        <v>0</v>
      </c>
      <c r="K41" s="5">
        <v>18096239397</v>
      </c>
      <c r="L41" s="5">
        <v>0</v>
      </c>
      <c r="M41" s="5">
        <v>17202527326</v>
      </c>
      <c r="N41" s="5">
        <v>893712071</v>
      </c>
      <c r="O41" s="5">
        <v>15390310456</v>
      </c>
      <c r="P41" s="9">
        <f t="shared" si="4"/>
        <v>0.85047009593337997</v>
      </c>
      <c r="Q41" s="5">
        <v>1921513767.2</v>
      </c>
      <c r="R41" s="9">
        <f t="shared" si="6"/>
        <v>0.10618304306465735</v>
      </c>
      <c r="S41" s="5">
        <v>1870796068.2</v>
      </c>
      <c r="T41" s="9">
        <f t="shared" si="5"/>
        <v>0.10338037794251004</v>
      </c>
    </row>
    <row r="42" spans="1:20" ht="20.55" customHeight="1" x14ac:dyDescent="0.2">
      <c r="A42" s="1" t="s">
        <v>17</v>
      </c>
      <c r="B42" s="2" t="s">
        <v>18</v>
      </c>
      <c r="C42" s="3" t="s">
        <v>65</v>
      </c>
      <c r="D42" s="1" t="s">
        <v>20</v>
      </c>
      <c r="E42" s="1" t="s">
        <v>21</v>
      </c>
      <c r="F42" s="1" t="s">
        <v>22</v>
      </c>
      <c r="G42" s="2" t="s">
        <v>53</v>
      </c>
      <c r="H42" s="5">
        <v>26469472171</v>
      </c>
      <c r="I42" s="5">
        <v>0</v>
      </c>
      <c r="J42" s="5">
        <v>0</v>
      </c>
      <c r="K42" s="5">
        <v>26469472171</v>
      </c>
      <c r="L42" s="5">
        <v>0</v>
      </c>
      <c r="M42" s="5">
        <v>24124124640</v>
      </c>
      <c r="N42" s="5">
        <v>2345347531</v>
      </c>
      <c r="O42" s="5">
        <v>4835309424</v>
      </c>
      <c r="P42" s="9">
        <f t="shared" si="4"/>
        <v>0.18267494692612621</v>
      </c>
      <c r="Q42" s="5">
        <v>996275497.16999996</v>
      </c>
      <c r="R42" s="9">
        <f t="shared" si="6"/>
        <v>3.7638661274912812E-2</v>
      </c>
      <c r="S42" s="5">
        <v>965275892.16999996</v>
      </c>
      <c r="T42" s="9">
        <f t="shared" si="5"/>
        <v>3.6467515707682224E-2</v>
      </c>
    </row>
    <row r="43" spans="1:20" ht="20.55" customHeight="1" x14ac:dyDescent="0.2">
      <c r="A43" s="1" t="s">
        <v>17</v>
      </c>
      <c r="B43" s="2" t="s">
        <v>18</v>
      </c>
      <c r="C43" s="3" t="s">
        <v>66</v>
      </c>
      <c r="D43" s="1" t="s">
        <v>20</v>
      </c>
      <c r="E43" s="1" t="s">
        <v>21</v>
      </c>
      <c r="F43" s="1" t="s">
        <v>22</v>
      </c>
      <c r="G43" s="2" t="s">
        <v>53</v>
      </c>
      <c r="H43" s="5">
        <v>44520107880</v>
      </c>
      <c r="I43" s="5">
        <v>0</v>
      </c>
      <c r="J43" s="5">
        <v>0</v>
      </c>
      <c r="K43" s="5">
        <v>44520107880</v>
      </c>
      <c r="L43" s="5">
        <v>0</v>
      </c>
      <c r="M43" s="5">
        <v>43706765503.779999</v>
      </c>
      <c r="N43" s="5">
        <v>813342376.22000003</v>
      </c>
      <c r="O43" s="5">
        <v>28389375837.779999</v>
      </c>
      <c r="P43" s="9">
        <f t="shared" si="4"/>
        <v>0.63767536040795414</v>
      </c>
      <c r="Q43" s="5">
        <v>5080742858.9200001</v>
      </c>
      <c r="R43" s="9">
        <f t="shared" si="6"/>
        <v>0.11412242918671023</v>
      </c>
      <c r="S43" s="5">
        <v>5080742858.9200001</v>
      </c>
      <c r="T43" s="9">
        <f t="shared" si="5"/>
        <v>0.11412242918671023</v>
      </c>
    </row>
    <row r="44" spans="1:20" ht="20.55" customHeight="1" x14ac:dyDescent="0.2">
      <c r="A44" s="1" t="s">
        <v>17</v>
      </c>
      <c r="B44" s="2" t="s">
        <v>18</v>
      </c>
      <c r="C44" s="3" t="s">
        <v>67</v>
      </c>
      <c r="D44" s="1" t="s">
        <v>20</v>
      </c>
      <c r="E44" s="1" t="s">
        <v>21</v>
      </c>
      <c r="F44" s="1" t="s">
        <v>22</v>
      </c>
      <c r="G44" s="2" t="s">
        <v>53</v>
      </c>
      <c r="H44" s="5">
        <v>5000000000</v>
      </c>
      <c r="I44" s="5">
        <v>0</v>
      </c>
      <c r="J44" s="5">
        <v>0</v>
      </c>
      <c r="K44" s="5">
        <v>5000000000</v>
      </c>
      <c r="L44" s="5">
        <v>0</v>
      </c>
      <c r="M44" s="5">
        <v>4922050001</v>
      </c>
      <c r="N44" s="5">
        <v>77949999</v>
      </c>
      <c r="O44" s="5">
        <v>4898863332</v>
      </c>
      <c r="P44" s="9">
        <f t="shared" si="4"/>
        <v>0.97977266640000005</v>
      </c>
      <c r="Q44" s="5">
        <v>2536637827</v>
      </c>
      <c r="R44" s="9">
        <f t="shared" si="6"/>
        <v>0.50732756540000001</v>
      </c>
      <c r="S44" s="5">
        <v>2536637827</v>
      </c>
      <c r="T44" s="9">
        <f t="shared" si="5"/>
        <v>0.50732756540000001</v>
      </c>
    </row>
    <row r="45" spans="1:20" ht="20.55" customHeight="1" x14ac:dyDescent="0.2">
      <c r="A45" s="1" t="s">
        <v>17</v>
      </c>
      <c r="B45" s="2" t="s">
        <v>18</v>
      </c>
      <c r="C45" s="3" t="s">
        <v>68</v>
      </c>
      <c r="D45" s="1" t="s">
        <v>20</v>
      </c>
      <c r="E45" s="1" t="s">
        <v>21</v>
      </c>
      <c r="F45" s="1" t="s">
        <v>22</v>
      </c>
      <c r="G45" s="2" t="s">
        <v>53</v>
      </c>
      <c r="H45" s="5">
        <v>17335375401</v>
      </c>
      <c r="I45" s="5">
        <v>0</v>
      </c>
      <c r="J45" s="5">
        <v>0</v>
      </c>
      <c r="K45" s="5">
        <v>17335375401</v>
      </c>
      <c r="L45" s="5">
        <v>0</v>
      </c>
      <c r="M45" s="5">
        <v>14351680151.48</v>
      </c>
      <c r="N45" s="5">
        <v>2983695249.52</v>
      </c>
      <c r="O45" s="5">
        <v>13674736943.48</v>
      </c>
      <c r="P45" s="9">
        <f t="shared" si="4"/>
        <v>0.78883419753870254</v>
      </c>
      <c r="Q45" s="5">
        <v>5842590421.75</v>
      </c>
      <c r="R45" s="9">
        <f t="shared" si="6"/>
        <v>0.33703281795749096</v>
      </c>
      <c r="S45" s="5">
        <v>5568728469.75</v>
      </c>
      <c r="T45" s="9">
        <f t="shared" si="5"/>
        <v>0.32123495112939782</v>
      </c>
    </row>
    <row r="46" spans="1:20" ht="20.55" customHeight="1" x14ac:dyDescent="0.2">
      <c r="A46" s="1" t="s">
        <v>17</v>
      </c>
      <c r="B46" s="2" t="s">
        <v>18</v>
      </c>
      <c r="C46" s="3" t="s">
        <v>69</v>
      </c>
      <c r="D46" s="1" t="s">
        <v>20</v>
      </c>
      <c r="E46" s="1" t="s">
        <v>21</v>
      </c>
      <c r="F46" s="1" t="s">
        <v>22</v>
      </c>
      <c r="G46" s="2" t="s">
        <v>53</v>
      </c>
      <c r="H46" s="5">
        <v>28886108667</v>
      </c>
      <c r="I46" s="5">
        <v>0</v>
      </c>
      <c r="J46" s="5">
        <v>0</v>
      </c>
      <c r="K46" s="5">
        <v>28886108667</v>
      </c>
      <c r="L46" s="5">
        <v>0</v>
      </c>
      <c r="M46" s="5">
        <v>27787175000</v>
      </c>
      <c r="N46" s="5">
        <v>1098933667</v>
      </c>
      <c r="O46" s="5">
        <v>23968169370</v>
      </c>
      <c r="P46" s="9">
        <f t="shared" si="4"/>
        <v>0.82974725485893019</v>
      </c>
      <c r="Q46" s="5">
        <v>6401376457.3800001</v>
      </c>
      <c r="R46" s="9">
        <f t="shared" si="6"/>
        <v>0.22160743529615831</v>
      </c>
      <c r="S46" s="5">
        <v>6365189096.3800001</v>
      </c>
      <c r="T46" s="9">
        <f t="shared" si="5"/>
        <v>0.22035467531324857</v>
      </c>
    </row>
    <row r="47" spans="1:20" ht="20.55" customHeight="1" x14ac:dyDescent="0.2">
      <c r="A47" s="1" t="s">
        <v>17</v>
      </c>
      <c r="B47" s="2" t="s">
        <v>18</v>
      </c>
      <c r="C47" s="3" t="s">
        <v>70</v>
      </c>
      <c r="D47" s="1" t="s">
        <v>20</v>
      </c>
      <c r="E47" s="1" t="s">
        <v>21</v>
      </c>
      <c r="F47" s="1" t="s">
        <v>22</v>
      </c>
      <c r="G47" s="2" t="s">
        <v>53</v>
      </c>
      <c r="H47" s="5">
        <v>16679450932</v>
      </c>
      <c r="I47" s="5">
        <v>0</v>
      </c>
      <c r="J47" s="5">
        <v>0</v>
      </c>
      <c r="K47" s="5">
        <v>16679450932</v>
      </c>
      <c r="L47" s="5">
        <v>0</v>
      </c>
      <c r="M47" s="5">
        <v>16457635004</v>
      </c>
      <c r="N47" s="5">
        <v>221815928</v>
      </c>
      <c r="O47" s="5">
        <v>16184956853</v>
      </c>
      <c r="P47" s="9">
        <f t="shared" si="4"/>
        <v>0.97035309609315146</v>
      </c>
      <c r="Q47" s="5">
        <v>2217257034.5500002</v>
      </c>
      <c r="R47" s="9">
        <f t="shared" si="6"/>
        <v>0.13293345467962195</v>
      </c>
      <c r="S47" s="5">
        <v>2134824901.55</v>
      </c>
      <c r="T47" s="9">
        <f t="shared" si="5"/>
        <v>0.12799131759513005</v>
      </c>
    </row>
    <row r="48" spans="1:20" ht="20.55" customHeight="1" x14ac:dyDescent="0.2">
      <c r="A48" s="1" t="s">
        <v>17</v>
      </c>
      <c r="B48" s="2" t="s">
        <v>18</v>
      </c>
      <c r="C48" s="3" t="s">
        <v>71</v>
      </c>
      <c r="D48" s="1" t="s">
        <v>20</v>
      </c>
      <c r="E48" s="1" t="s">
        <v>21</v>
      </c>
      <c r="F48" s="1" t="s">
        <v>22</v>
      </c>
      <c r="G48" s="2" t="s">
        <v>53</v>
      </c>
      <c r="H48" s="5">
        <v>70747924946</v>
      </c>
      <c r="I48" s="5">
        <v>0</v>
      </c>
      <c r="J48" s="5">
        <v>0</v>
      </c>
      <c r="K48" s="5">
        <v>70747924946</v>
      </c>
      <c r="L48" s="5">
        <v>0</v>
      </c>
      <c r="M48" s="5">
        <v>66205555800</v>
      </c>
      <c r="N48" s="5">
        <v>4542369146</v>
      </c>
      <c r="O48" s="5">
        <v>19576464164</v>
      </c>
      <c r="P48" s="9">
        <f t="shared" si="4"/>
        <v>0.27670725578088956</v>
      </c>
      <c r="Q48" s="5">
        <v>6637042771.2299995</v>
      </c>
      <c r="R48" s="9">
        <f t="shared" si="6"/>
        <v>9.3812543283720004E-2</v>
      </c>
      <c r="S48" s="5">
        <v>6305205244.2299995</v>
      </c>
      <c r="T48" s="9">
        <f t="shared" si="5"/>
        <v>8.9122122649428856E-2</v>
      </c>
    </row>
    <row r="49" spans="1:20" ht="20.55" customHeight="1" x14ac:dyDescent="0.2">
      <c r="A49" s="1" t="s">
        <v>17</v>
      </c>
      <c r="B49" s="2" t="s">
        <v>18</v>
      </c>
      <c r="C49" s="3" t="s">
        <v>72</v>
      </c>
      <c r="D49" s="1" t="s">
        <v>20</v>
      </c>
      <c r="E49" s="1" t="s">
        <v>63</v>
      </c>
      <c r="F49" s="1" t="s">
        <v>22</v>
      </c>
      <c r="G49" s="2" t="s">
        <v>53</v>
      </c>
      <c r="H49" s="5">
        <v>106545530180</v>
      </c>
      <c r="I49" s="5">
        <v>0</v>
      </c>
      <c r="J49" s="5">
        <v>0</v>
      </c>
      <c r="K49" s="5">
        <v>106545530180</v>
      </c>
      <c r="L49" s="5">
        <v>0</v>
      </c>
      <c r="M49" s="5">
        <v>93886282608.729996</v>
      </c>
      <c r="N49" s="5">
        <v>12659247571.27</v>
      </c>
      <c r="O49" s="5">
        <v>70062337853.729996</v>
      </c>
      <c r="P49" s="9">
        <f t="shared" si="4"/>
        <v>0.65758120247151974</v>
      </c>
      <c r="Q49" s="5">
        <v>22036939446.93</v>
      </c>
      <c r="R49" s="9">
        <f t="shared" si="6"/>
        <v>0.20683119610649442</v>
      </c>
      <c r="S49" s="5">
        <v>21666054507.93</v>
      </c>
      <c r="T49" s="9">
        <f t="shared" si="5"/>
        <v>0.20335019659038689</v>
      </c>
    </row>
    <row r="50" spans="1:20" ht="20.55" customHeight="1" x14ac:dyDescent="0.2">
      <c r="A50" s="1" t="s">
        <v>17</v>
      </c>
      <c r="B50" s="2" t="s">
        <v>18</v>
      </c>
      <c r="C50" s="3" t="s">
        <v>73</v>
      </c>
      <c r="D50" s="1" t="s">
        <v>20</v>
      </c>
      <c r="E50" s="1" t="s">
        <v>21</v>
      </c>
      <c r="F50" s="1" t="s">
        <v>22</v>
      </c>
      <c r="G50" s="2" t="s">
        <v>53</v>
      </c>
      <c r="H50" s="5">
        <v>34789633209</v>
      </c>
      <c r="I50" s="5">
        <v>0</v>
      </c>
      <c r="J50" s="5">
        <v>0</v>
      </c>
      <c r="K50" s="5">
        <v>34789633209</v>
      </c>
      <c r="L50" s="5">
        <v>0</v>
      </c>
      <c r="M50" s="5">
        <v>34319017994.48</v>
      </c>
      <c r="N50" s="5">
        <v>470615214.51999998</v>
      </c>
      <c r="O50" s="5">
        <v>22234313024.48</v>
      </c>
      <c r="P50" s="9">
        <f t="shared" si="4"/>
        <v>0.63910742866722814</v>
      </c>
      <c r="Q50" s="5">
        <v>5495879484.8900003</v>
      </c>
      <c r="R50" s="9">
        <f t="shared" si="6"/>
        <v>0.15797463146200197</v>
      </c>
      <c r="S50" s="5">
        <v>5152444905.8900003</v>
      </c>
      <c r="T50" s="9">
        <f t="shared" si="5"/>
        <v>0.14810288096274249</v>
      </c>
    </row>
    <row r="51" spans="1:20" ht="20.55" customHeight="1" x14ac:dyDescent="0.2">
      <c r="A51" s="1" t="s">
        <v>17</v>
      </c>
      <c r="B51" s="2" t="s">
        <v>18</v>
      </c>
      <c r="C51" s="3" t="s">
        <v>74</v>
      </c>
      <c r="D51" s="1" t="s">
        <v>20</v>
      </c>
      <c r="E51" s="1" t="s">
        <v>21</v>
      </c>
      <c r="F51" s="1" t="s">
        <v>22</v>
      </c>
      <c r="G51" s="2" t="s">
        <v>53</v>
      </c>
      <c r="H51" s="5">
        <v>21647080336</v>
      </c>
      <c r="I51" s="5">
        <v>0</v>
      </c>
      <c r="J51" s="5">
        <v>0</v>
      </c>
      <c r="K51" s="5">
        <v>21647080336</v>
      </c>
      <c r="L51" s="5">
        <v>0</v>
      </c>
      <c r="M51" s="5">
        <v>20761259682</v>
      </c>
      <c r="N51" s="5">
        <v>885820654</v>
      </c>
      <c r="O51" s="5">
        <v>19990728179</v>
      </c>
      <c r="P51" s="9">
        <f t="shared" si="4"/>
        <v>0.92348380791817841</v>
      </c>
      <c r="Q51" s="5">
        <v>5725628412.5</v>
      </c>
      <c r="R51" s="9">
        <f t="shared" si="6"/>
        <v>0.26449887576654113</v>
      </c>
      <c r="S51" s="5">
        <v>5668469204.5</v>
      </c>
      <c r="T51" s="9">
        <f t="shared" si="5"/>
        <v>0.26185837149932401</v>
      </c>
    </row>
    <row r="52" spans="1:20" ht="20.55" customHeight="1" x14ac:dyDescent="0.2">
      <c r="A52" s="1" t="s">
        <v>17</v>
      </c>
      <c r="B52" s="2" t="s">
        <v>18</v>
      </c>
      <c r="C52" s="3" t="s">
        <v>75</v>
      </c>
      <c r="D52" s="1" t="s">
        <v>20</v>
      </c>
      <c r="E52" s="1" t="s">
        <v>21</v>
      </c>
      <c r="F52" s="1" t="s">
        <v>22</v>
      </c>
      <c r="G52" s="2" t="s">
        <v>53</v>
      </c>
      <c r="H52" s="5">
        <v>30011187068</v>
      </c>
      <c r="I52" s="5">
        <v>0</v>
      </c>
      <c r="J52" s="5">
        <v>0</v>
      </c>
      <c r="K52" s="5">
        <v>30011187068</v>
      </c>
      <c r="L52" s="5">
        <v>0</v>
      </c>
      <c r="M52" s="5">
        <v>29506419023.400002</v>
      </c>
      <c r="N52" s="5">
        <v>504768044.60000002</v>
      </c>
      <c r="O52" s="5">
        <v>25847499635.400002</v>
      </c>
      <c r="P52" s="9">
        <f t="shared" si="4"/>
        <v>0.86126215457036659</v>
      </c>
      <c r="Q52" s="5">
        <v>2046962759.48</v>
      </c>
      <c r="R52" s="9">
        <f t="shared" si="6"/>
        <v>6.8206657565458753E-2</v>
      </c>
      <c r="S52" s="5">
        <v>2017780992.48</v>
      </c>
      <c r="T52" s="9">
        <f t="shared" si="5"/>
        <v>6.7234294595147737E-2</v>
      </c>
    </row>
    <row r="53" spans="1:20" ht="20.55" customHeight="1" x14ac:dyDescent="0.2">
      <c r="A53" s="1" t="s">
        <v>17</v>
      </c>
      <c r="B53" s="2" t="s">
        <v>18</v>
      </c>
      <c r="C53" s="3" t="s">
        <v>75</v>
      </c>
      <c r="D53" s="1" t="s">
        <v>20</v>
      </c>
      <c r="E53" s="1" t="s">
        <v>63</v>
      </c>
      <c r="F53" s="1" t="s">
        <v>22</v>
      </c>
      <c r="G53" s="2" t="s">
        <v>53</v>
      </c>
      <c r="H53" s="5">
        <v>107650718720</v>
      </c>
      <c r="I53" s="5">
        <v>0</v>
      </c>
      <c r="J53" s="5">
        <v>0</v>
      </c>
      <c r="K53" s="5">
        <v>107650718720</v>
      </c>
      <c r="L53" s="5">
        <v>0</v>
      </c>
      <c r="M53" s="5">
        <v>107114217501.23</v>
      </c>
      <c r="N53" s="5">
        <v>536501218.76999998</v>
      </c>
      <c r="O53" s="5">
        <v>95782479389.229996</v>
      </c>
      <c r="P53" s="9">
        <f t="shared" si="4"/>
        <v>0.88975234469507491</v>
      </c>
      <c r="Q53" s="5">
        <v>20047222640.130001</v>
      </c>
      <c r="R53" s="9">
        <f t="shared" si="6"/>
        <v>0.18622469852963003</v>
      </c>
      <c r="S53" s="5">
        <v>19921642916.130001</v>
      </c>
      <c r="T53" s="9">
        <f t="shared" si="5"/>
        <v>0.18505815059113803</v>
      </c>
    </row>
    <row r="54" spans="1:20" ht="20.55" customHeight="1" x14ac:dyDescent="0.2">
      <c r="A54" s="1" t="s">
        <v>17</v>
      </c>
      <c r="B54" s="2" t="s">
        <v>18</v>
      </c>
      <c r="C54" s="3" t="s">
        <v>76</v>
      </c>
      <c r="D54" s="1" t="s">
        <v>20</v>
      </c>
      <c r="E54" s="1" t="s">
        <v>21</v>
      </c>
      <c r="F54" s="1" t="s">
        <v>22</v>
      </c>
      <c r="G54" s="2" t="s">
        <v>53</v>
      </c>
      <c r="H54" s="5">
        <v>60868127309</v>
      </c>
      <c r="I54" s="5">
        <v>0</v>
      </c>
      <c r="J54" s="5">
        <v>0</v>
      </c>
      <c r="K54" s="5">
        <v>60868127309</v>
      </c>
      <c r="L54" s="5">
        <v>0</v>
      </c>
      <c r="M54" s="5">
        <v>58507321677</v>
      </c>
      <c r="N54" s="5">
        <v>2360805632</v>
      </c>
      <c r="O54" s="5">
        <v>50330895150</v>
      </c>
      <c r="P54" s="9">
        <f t="shared" si="4"/>
        <v>0.82688423934077637</v>
      </c>
      <c r="Q54" s="5">
        <v>9580173254.6800003</v>
      </c>
      <c r="R54" s="9">
        <f t="shared" si="6"/>
        <v>0.15739227865588482</v>
      </c>
      <c r="S54" s="5">
        <v>9302010911.6800003</v>
      </c>
      <c r="T54" s="9">
        <f t="shared" si="5"/>
        <v>0.1528223607810027</v>
      </c>
    </row>
    <row r="55" spans="1:20" ht="20.55" customHeight="1" x14ac:dyDescent="0.2">
      <c r="A55" s="1" t="s">
        <v>17</v>
      </c>
      <c r="B55" s="2" t="s">
        <v>18</v>
      </c>
      <c r="C55" s="3" t="s">
        <v>77</v>
      </c>
      <c r="D55" s="1" t="s">
        <v>20</v>
      </c>
      <c r="E55" s="1" t="s">
        <v>21</v>
      </c>
      <c r="F55" s="1" t="s">
        <v>22</v>
      </c>
      <c r="G55" s="2" t="s">
        <v>53</v>
      </c>
      <c r="H55" s="5">
        <v>60429615070</v>
      </c>
      <c r="I55" s="5">
        <v>0</v>
      </c>
      <c r="J55" s="5">
        <v>0</v>
      </c>
      <c r="K55" s="5">
        <v>60429615070</v>
      </c>
      <c r="L55" s="5">
        <v>0</v>
      </c>
      <c r="M55" s="5">
        <v>59501233303</v>
      </c>
      <c r="N55" s="5">
        <v>928381767</v>
      </c>
      <c r="O55" s="5">
        <v>57293960132</v>
      </c>
      <c r="P55" s="9">
        <f t="shared" si="4"/>
        <v>0.94811062532224066</v>
      </c>
      <c r="Q55" s="5">
        <v>1379035415.3399999</v>
      </c>
      <c r="R55" s="9">
        <f t="shared" si="6"/>
        <v>2.2820522913186907E-2</v>
      </c>
      <c r="S55" s="5">
        <v>1368488757.3399999</v>
      </c>
      <c r="T55" s="9">
        <f t="shared" si="5"/>
        <v>2.2645994943948929E-2</v>
      </c>
    </row>
    <row r="56" spans="1:20" ht="20.55" customHeight="1" x14ac:dyDescent="0.2">
      <c r="A56" s="1" t="s">
        <v>17</v>
      </c>
      <c r="B56" s="2" t="s">
        <v>18</v>
      </c>
      <c r="C56" s="3" t="s">
        <v>77</v>
      </c>
      <c r="D56" s="1" t="s">
        <v>20</v>
      </c>
      <c r="E56" s="1" t="s">
        <v>63</v>
      </c>
      <c r="F56" s="1" t="s">
        <v>22</v>
      </c>
      <c r="G56" s="2" t="s">
        <v>53</v>
      </c>
      <c r="H56" s="5">
        <v>38958930000</v>
      </c>
      <c r="I56" s="5">
        <v>0</v>
      </c>
      <c r="J56" s="5">
        <v>0</v>
      </c>
      <c r="K56" s="5">
        <v>38958930000</v>
      </c>
      <c r="L56" s="5">
        <v>0</v>
      </c>
      <c r="M56" s="5">
        <v>34012946730.369999</v>
      </c>
      <c r="N56" s="5">
        <v>4945983269.6300001</v>
      </c>
      <c r="O56" s="5">
        <v>28099362519.369999</v>
      </c>
      <c r="P56" s="9">
        <f t="shared" si="4"/>
        <v>0.72125601291847596</v>
      </c>
      <c r="Q56" s="5">
        <v>7356299817.3800001</v>
      </c>
      <c r="R56" s="9">
        <f t="shared" si="6"/>
        <v>0.18882191624307956</v>
      </c>
      <c r="S56" s="5">
        <v>7351937045.3800001</v>
      </c>
      <c r="T56" s="9">
        <f t="shared" si="5"/>
        <v>0.18870993236672567</v>
      </c>
    </row>
    <row r="57" spans="1:20" ht="20.55" customHeight="1" x14ac:dyDescent="0.2">
      <c r="A57" s="1" t="s">
        <v>17</v>
      </c>
      <c r="B57" s="2" t="s">
        <v>18</v>
      </c>
      <c r="C57" s="3" t="s">
        <v>78</v>
      </c>
      <c r="D57" s="1" t="s">
        <v>20</v>
      </c>
      <c r="E57" s="1" t="s">
        <v>63</v>
      </c>
      <c r="F57" s="1" t="s">
        <v>22</v>
      </c>
      <c r="G57" s="2" t="s">
        <v>53</v>
      </c>
      <c r="H57" s="5">
        <v>74321645432</v>
      </c>
      <c r="I57" s="5">
        <v>0</v>
      </c>
      <c r="J57" s="5">
        <v>0</v>
      </c>
      <c r="K57" s="5">
        <v>74321645432</v>
      </c>
      <c r="L57" s="5">
        <v>0</v>
      </c>
      <c r="M57" s="5">
        <v>72497517544</v>
      </c>
      <c r="N57" s="5">
        <v>1824127888</v>
      </c>
      <c r="O57" s="5">
        <v>21982733085</v>
      </c>
      <c r="P57" s="9">
        <f t="shared" si="4"/>
        <v>0.29577834232845296</v>
      </c>
      <c r="Q57" s="5">
        <v>4580392099.6099997</v>
      </c>
      <c r="R57" s="9">
        <f t="shared" si="6"/>
        <v>6.1629315026411696E-2</v>
      </c>
      <c r="S57" s="5">
        <v>4565258272.6099997</v>
      </c>
      <c r="T57" s="9">
        <f t="shared" si="5"/>
        <v>6.142568892378663E-2</v>
      </c>
    </row>
    <row r="58" spans="1:20" ht="20.55" customHeight="1" x14ac:dyDescent="0.2">
      <c r="A58" s="1" t="s">
        <v>17</v>
      </c>
      <c r="B58" s="2" t="s">
        <v>18</v>
      </c>
      <c r="C58" s="3" t="s">
        <v>79</v>
      </c>
      <c r="D58" s="1" t="s">
        <v>20</v>
      </c>
      <c r="E58" s="1" t="s">
        <v>21</v>
      </c>
      <c r="F58" s="1" t="s">
        <v>22</v>
      </c>
      <c r="G58" s="2" t="s">
        <v>53</v>
      </c>
      <c r="H58" s="5">
        <v>264294036333</v>
      </c>
      <c r="I58" s="5">
        <v>0</v>
      </c>
      <c r="J58" s="5">
        <v>0</v>
      </c>
      <c r="K58" s="5">
        <v>264294036333</v>
      </c>
      <c r="L58" s="5">
        <v>0</v>
      </c>
      <c r="M58" s="5">
        <v>255798323065.48001</v>
      </c>
      <c r="N58" s="5">
        <v>8495713267.5200005</v>
      </c>
      <c r="O58" s="5">
        <v>227119396184.98001</v>
      </c>
      <c r="P58" s="9">
        <f t="shared" si="4"/>
        <v>0.85934362854415147</v>
      </c>
      <c r="Q58" s="5">
        <v>49644949829.919998</v>
      </c>
      <c r="R58" s="9">
        <f t="shared" si="6"/>
        <v>0.18783984125683914</v>
      </c>
      <c r="S58" s="5">
        <v>48060905864.32</v>
      </c>
      <c r="T58" s="9">
        <f t="shared" si="5"/>
        <v>0.18184635011501041</v>
      </c>
    </row>
    <row r="59" spans="1:20" ht="20.55" customHeight="1" x14ac:dyDescent="0.2">
      <c r="A59" s="1" t="s">
        <v>17</v>
      </c>
      <c r="B59" s="2" t="s">
        <v>18</v>
      </c>
      <c r="C59" s="3" t="s">
        <v>80</v>
      </c>
      <c r="D59" s="1" t="s">
        <v>20</v>
      </c>
      <c r="E59" s="1" t="s">
        <v>21</v>
      </c>
      <c r="F59" s="1" t="s">
        <v>22</v>
      </c>
      <c r="G59" s="2" t="s">
        <v>53</v>
      </c>
      <c r="H59" s="5">
        <v>19006838934</v>
      </c>
      <c r="I59" s="5">
        <v>0</v>
      </c>
      <c r="J59" s="5">
        <v>0</v>
      </c>
      <c r="K59" s="5">
        <v>19006838934</v>
      </c>
      <c r="L59" s="5">
        <v>0</v>
      </c>
      <c r="M59" s="5">
        <v>18889528971</v>
      </c>
      <c r="N59" s="5">
        <v>117309963</v>
      </c>
      <c r="O59" s="5">
        <v>16032680992</v>
      </c>
      <c r="P59" s="9">
        <f t="shared" si="4"/>
        <v>0.84352169488426942</v>
      </c>
      <c r="Q59" s="5">
        <v>10212322201</v>
      </c>
      <c r="R59" s="9">
        <f t="shared" si="6"/>
        <v>0.53729724529479195</v>
      </c>
      <c r="S59" s="5">
        <v>10017584940</v>
      </c>
      <c r="T59" s="9">
        <f t="shared" si="5"/>
        <v>0.52705160362464298</v>
      </c>
    </row>
    <row r="60" spans="1:20" ht="20.55" customHeight="1" x14ac:dyDescent="0.2">
      <c r="A60" s="1" t="s">
        <v>17</v>
      </c>
      <c r="B60" s="2" t="s">
        <v>18</v>
      </c>
      <c r="C60" s="3" t="s">
        <v>81</v>
      </c>
      <c r="D60" s="1" t="s">
        <v>20</v>
      </c>
      <c r="E60" s="1" t="s">
        <v>21</v>
      </c>
      <c r="F60" s="1" t="s">
        <v>22</v>
      </c>
      <c r="G60" s="2" t="s">
        <v>53</v>
      </c>
      <c r="H60" s="5">
        <v>78876456789</v>
      </c>
      <c r="I60" s="5">
        <v>0</v>
      </c>
      <c r="J60" s="5">
        <v>0</v>
      </c>
      <c r="K60" s="5">
        <v>78876456789</v>
      </c>
      <c r="L60" s="5">
        <v>0</v>
      </c>
      <c r="M60" s="5">
        <v>70739068898</v>
      </c>
      <c r="N60" s="5">
        <v>8137387891</v>
      </c>
      <c r="O60" s="5">
        <v>69469595506</v>
      </c>
      <c r="P60" s="9">
        <f t="shared" si="4"/>
        <v>0.88073930211946505</v>
      </c>
      <c r="Q60" s="5">
        <v>3961702448.7399998</v>
      </c>
      <c r="R60" s="9">
        <f t="shared" si="6"/>
        <v>5.0226678656951199E-2</v>
      </c>
      <c r="S60" s="5">
        <v>3920543099.7399998</v>
      </c>
      <c r="T60" s="9">
        <f t="shared" si="5"/>
        <v>4.9704858196505011E-2</v>
      </c>
    </row>
    <row r="61" spans="1:20" ht="20.55" customHeight="1" x14ac:dyDescent="0.2">
      <c r="A61" s="1" t="s">
        <v>17</v>
      </c>
      <c r="B61" s="2" t="s">
        <v>18</v>
      </c>
      <c r="C61" s="3" t="s">
        <v>82</v>
      </c>
      <c r="D61" s="1" t="s">
        <v>20</v>
      </c>
      <c r="E61" s="1" t="s">
        <v>63</v>
      </c>
      <c r="F61" s="1" t="s">
        <v>22</v>
      </c>
      <c r="G61" s="2" t="s">
        <v>83</v>
      </c>
      <c r="H61" s="5">
        <v>104968730120</v>
      </c>
      <c r="I61" s="5">
        <v>0</v>
      </c>
      <c r="J61" s="5">
        <v>0</v>
      </c>
      <c r="K61" s="5">
        <v>104968730120</v>
      </c>
      <c r="L61" s="5">
        <v>0</v>
      </c>
      <c r="M61" s="5">
        <v>104968489372</v>
      </c>
      <c r="N61" s="5">
        <v>240748</v>
      </c>
      <c r="O61" s="5">
        <v>104833204900</v>
      </c>
      <c r="P61" s="9">
        <f t="shared" si="4"/>
        <v>0.99870889911838445</v>
      </c>
      <c r="Q61" s="5">
        <v>1023472761</v>
      </c>
      <c r="R61" s="9">
        <f t="shared" si="6"/>
        <v>9.7502633387101887E-3</v>
      </c>
      <c r="S61" s="5">
        <v>1020350021</v>
      </c>
      <c r="T61" s="9">
        <f t="shared" si="5"/>
        <v>9.7205140981846527E-3</v>
      </c>
    </row>
    <row r="62" spans="1:20" ht="20.55" customHeight="1" x14ac:dyDescent="0.2">
      <c r="A62" s="1" t="s">
        <v>17</v>
      </c>
      <c r="B62" s="2" t="s">
        <v>18</v>
      </c>
      <c r="C62" s="3" t="s">
        <v>84</v>
      </c>
      <c r="D62" s="1" t="s">
        <v>20</v>
      </c>
      <c r="E62" s="1" t="s">
        <v>21</v>
      </c>
      <c r="F62" s="1" t="s">
        <v>22</v>
      </c>
      <c r="G62" s="2" t="s">
        <v>85</v>
      </c>
      <c r="H62" s="5">
        <v>18092386173</v>
      </c>
      <c r="I62" s="5">
        <v>0</v>
      </c>
      <c r="J62" s="5">
        <v>0</v>
      </c>
      <c r="K62" s="5">
        <v>18092386173</v>
      </c>
      <c r="L62" s="5">
        <v>0</v>
      </c>
      <c r="M62" s="5">
        <v>18083184722</v>
      </c>
      <c r="N62" s="5">
        <v>9201451</v>
      </c>
      <c r="O62" s="5">
        <v>17973056383</v>
      </c>
      <c r="P62" s="9">
        <f t="shared" si="4"/>
        <v>0.99340441946910907</v>
      </c>
      <c r="Q62" s="5">
        <v>922838403.63999999</v>
      </c>
      <c r="R62" s="9">
        <f t="shared" si="6"/>
        <v>5.1007003433145216E-2</v>
      </c>
      <c r="S62" s="5">
        <v>911538403.63999999</v>
      </c>
      <c r="T62" s="9">
        <f t="shared" si="5"/>
        <v>5.0382431312478042E-2</v>
      </c>
    </row>
    <row r="63" spans="1:20" ht="20.55" customHeight="1" x14ac:dyDescent="0.2">
      <c r="A63" s="1" t="s">
        <v>17</v>
      </c>
      <c r="B63" s="2" t="s">
        <v>18</v>
      </c>
      <c r="C63" s="3" t="s">
        <v>86</v>
      </c>
      <c r="D63" s="1" t="s">
        <v>20</v>
      </c>
      <c r="E63" s="1" t="s">
        <v>21</v>
      </c>
      <c r="F63" s="1" t="s">
        <v>22</v>
      </c>
      <c r="G63" s="2" t="s">
        <v>85</v>
      </c>
      <c r="H63" s="5">
        <v>23682476100</v>
      </c>
      <c r="I63" s="5">
        <v>0</v>
      </c>
      <c r="J63" s="5">
        <v>0</v>
      </c>
      <c r="K63" s="5">
        <v>23682476100</v>
      </c>
      <c r="L63" s="5">
        <v>0</v>
      </c>
      <c r="M63" s="5">
        <v>21495485733</v>
      </c>
      <c r="N63" s="5">
        <v>2186990367</v>
      </c>
      <c r="O63" s="5">
        <v>12160664353</v>
      </c>
      <c r="P63" s="9">
        <f t="shared" si="4"/>
        <v>0.51348787608403834</v>
      </c>
      <c r="Q63" s="5">
        <v>7828998434.1400003</v>
      </c>
      <c r="R63" s="9">
        <f t="shared" si="6"/>
        <v>0.33058192061851172</v>
      </c>
      <c r="S63" s="5">
        <v>7766737324.1400003</v>
      </c>
      <c r="T63" s="9">
        <f t="shared" si="5"/>
        <v>0.32795292567148415</v>
      </c>
    </row>
    <row r="64" spans="1:20" ht="20.55" customHeight="1" x14ac:dyDescent="0.2">
      <c r="A64" s="1" t="s">
        <v>17</v>
      </c>
      <c r="B64" s="2" t="s">
        <v>18</v>
      </c>
      <c r="C64" s="3" t="s">
        <v>87</v>
      </c>
      <c r="D64" s="1" t="s">
        <v>20</v>
      </c>
      <c r="E64" s="1" t="s">
        <v>21</v>
      </c>
      <c r="F64" s="1" t="s">
        <v>22</v>
      </c>
      <c r="G64" s="2" t="s">
        <v>88</v>
      </c>
      <c r="H64" s="5">
        <v>63570000000</v>
      </c>
      <c r="I64" s="5">
        <v>0</v>
      </c>
      <c r="J64" s="5">
        <v>0</v>
      </c>
      <c r="K64" s="5">
        <v>63570000000</v>
      </c>
      <c r="L64" s="5">
        <v>0</v>
      </c>
      <c r="M64" s="5">
        <v>54675716081</v>
      </c>
      <c r="N64" s="5">
        <v>8894283919</v>
      </c>
      <c r="O64" s="5">
        <v>43880581851.629997</v>
      </c>
      <c r="P64" s="9">
        <f t="shared" si="4"/>
        <v>0.69027185546059455</v>
      </c>
      <c r="Q64" s="5">
        <v>25395096070.740002</v>
      </c>
      <c r="R64" s="9">
        <f t="shared" si="6"/>
        <v>0.39948239847003308</v>
      </c>
      <c r="S64" s="5">
        <v>24902060933.740002</v>
      </c>
      <c r="T64" s="9">
        <f t="shared" si="5"/>
        <v>0.39172661528614128</v>
      </c>
    </row>
    <row r="65" spans="1:20" ht="20.55" customHeight="1" x14ac:dyDescent="0.2">
      <c r="A65" s="1" t="s">
        <v>17</v>
      </c>
      <c r="B65" s="2" t="s">
        <v>18</v>
      </c>
      <c r="C65" s="3" t="s">
        <v>89</v>
      </c>
      <c r="D65" s="1" t="s">
        <v>20</v>
      </c>
      <c r="E65" s="1" t="s">
        <v>21</v>
      </c>
      <c r="F65" s="1" t="s">
        <v>22</v>
      </c>
      <c r="G65" s="2" t="s">
        <v>88</v>
      </c>
      <c r="H65" s="5">
        <v>2000000000</v>
      </c>
      <c r="I65" s="5">
        <v>0</v>
      </c>
      <c r="J65" s="5">
        <v>0</v>
      </c>
      <c r="K65" s="5">
        <v>2000000000</v>
      </c>
      <c r="L65" s="5">
        <v>0</v>
      </c>
      <c r="M65" s="5">
        <v>2000000000</v>
      </c>
      <c r="N65" s="5">
        <v>0</v>
      </c>
      <c r="O65" s="5">
        <v>11186000</v>
      </c>
      <c r="P65" s="9">
        <f t="shared" si="4"/>
        <v>5.5929999999999999E-3</v>
      </c>
      <c r="Q65" s="5">
        <v>11186000</v>
      </c>
      <c r="R65" s="9">
        <f t="shared" si="6"/>
        <v>5.5929999999999999E-3</v>
      </c>
      <c r="S65" s="5">
        <v>11186000</v>
      </c>
      <c r="T65" s="9">
        <f t="shared" si="5"/>
        <v>5.5929999999999999E-3</v>
      </c>
    </row>
    <row r="66" spans="1:20" ht="20.55" customHeight="1" x14ac:dyDescent="0.2">
      <c r="A66" s="1" t="s">
        <v>17</v>
      </c>
      <c r="B66" s="2" t="s">
        <v>18</v>
      </c>
      <c r="C66" s="3" t="s">
        <v>90</v>
      </c>
      <c r="D66" s="1" t="s">
        <v>20</v>
      </c>
      <c r="E66" s="1" t="s">
        <v>21</v>
      </c>
      <c r="F66" s="1" t="s">
        <v>22</v>
      </c>
      <c r="G66" s="2" t="s">
        <v>88</v>
      </c>
      <c r="H66" s="5">
        <v>22000000000</v>
      </c>
      <c r="I66" s="5">
        <v>0</v>
      </c>
      <c r="J66" s="5">
        <v>0</v>
      </c>
      <c r="K66" s="5">
        <v>22000000000</v>
      </c>
      <c r="L66" s="5">
        <v>0</v>
      </c>
      <c r="M66" s="5">
        <v>21304932016</v>
      </c>
      <c r="N66" s="5">
        <v>695067984</v>
      </c>
      <c r="O66" s="5">
        <v>19163007794</v>
      </c>
      <c r="P66" s="9">
        <f t="shared" si="4"/>
        <v>0.87104580881818183</v>
      </c>
      <c r="Q66" s="5">
        <v>6560742337.5600004</v>
      </c>
      <c r="R66" s="9">
        <f t="shared" si="6"/>
        <v>0.29821556079818184</v>
      </c>
      <c r="S66" s="5">
        <v>6138745853.2299995</v>
      </c>
      <c r="T66" s="9">
        <f t="shared" si="5"/>
        <v>0.27903390241954545</v>
      </c>
    </row>
    <row r="67" spans="1:20" ht="20.55" customHeight="1" x14ac:dyDescent="0.2">
      <c r="A67" s="10"/>
      <c r="B67" s="11"/>
      <c r="C67" s="12"/>
      <c r="D67" s="10"/>
      <c r="E67" s="10"/>
      <c r="F67" s="10"/>
      <c r="G67" s="8" t="s">
        <v>96</v>
      </c>
      <c r="H67" s="14">
        <f>SUM(H30:H66)</f>
        <v>1768182313328</v>
      </c>
      <c r="I67" s="14">
        <f t="shared" ref="I67:O67" si="7">SUM(I30:I66)</f>
        <v>0</v>
      </c>
      <c r="J67" s="14">
        <f t="shared" si="7"/>
        <v>0</v>
      </c>
      <c r="K67" s="14">
        <f t="shared" si="7"/>
        <v>1768182313328</v>
      </c>
      <c r="L67" s="14">
        <f t="shared" si="7"/>
        <v>0</v>
      </c>
      <c r="M67" s="14">
        <f t="shared" si="7"/>
        <v>1679665412239.04</v>
      </c>
      <c r="N67" s="14">
        <f t="shared" si="7"/>
        <v>88516901088.959991</v>
      </c>
      <c r="O67" s="14">
        <f t="shared" si="7"/>
        <v>1233263790429.25</v>
      </c>
      <c r="P67" s="15">
        <f>+O67/K67</f>
        <v>0.69747547022345879</v>
      </c>
      <c r="Q67" s="14">
        <f>SUM(Q30:Q66)</f>
        <v>294311652191.57001</v>
      </c>
      <c r="R67" s="15">
        <f>+Q67/K67</f>
        <v>0.1664487027005879</v>
      </c>
      <c r="S67" s="14">
        <f>SUM(S30:S66)</f>
        <v>287988256970.64001</v>
      </c>
      <c r="T67" s="15">
        <f>+S67/K67</f>
        <v>0.16287249046655169</v>
      </c>
    </row>
    <row r="68" spans="1:20" ht="20.55" customHeight="1" x14ac:dyDescent="0.2">
      <c r="A68" s="10"/>
      <c r="B68" s="11"/>
      <c r="C68" s="12"/>
      <c r="D68" s="10"/>
      <c r="E68" s="10"/>
      <c r="F68" s="10"/>
      <c r="G68" s="8" t="s">
        <v>97</v>
      </c>
      <c r="H68" s="14">
        <f>+H29+H67</f>
        <v>2573872657328</v>
      </c>
      <c r="I68" s="14">
        <f t="shared" ref="I68:S68" si="8">+I29+I67</f>
        <v>69223731326</v>
      </c>
      <c r="J68" s="14">
        <f t="shared" si="8"/>
        <v>69223731326</v>
      </c>
      <c r="K68" s="14">
        <f t="shared" si="8"/>
        <v>2573872657328</v>
      </c>
      <c r="L68" s="14">
        <f t="shared" si="8"/>
        <v>60941236674</v>
      </c>
      <c r="M68" s="14">
        <f t="shared" si="8"/>
        <v>2392804774698.1104</v>
      </c>
      <c r="N68" s="14">
        <f t="shared" si="8"/>
        <v>120126645955.88998</v>
      </c>
      <c r="O68" s="14">
        <f t="shared" si="8"/>
        <v>1793894317129.72</v>
      </c>
      <c r="P68" s="15">
        <f>+O68/K68</f>
        <v>0.69696311976522007</v>
      </c>
      <c r="Q68" s="14">
        <f t="shared" si="8"/>
        <v>832972932994.1001</v>
      </c>
      <c r="R68" s="15">
        <f>+Q68/K68</f>
        <v>0.32362631873902792</v>
      </c>
      <c r="S68" s="14">
        <f t="shared" si="8"/>
        <v>825788577406.01001</v>
      </c>
      <c r="T68" s="15">
        <f>+S68/K68</f>
        <v>0.32083505571067422</v>
      </c>
    </row>
    <row r="69" spans="1:20" ht="20.55" customHeight="1" x14ac:dyDescent="0.2"/>
    <row r="70" spans="1:20" ht="15" customHeight="1" x14ac:dyDescent="0.2"/>
    <row r="71" spans="1:20" ht="15" customHeight="1" x14ac:dyDescent="0.2"/>
    <row r="72" spans="1:20" ht="15" customHeight="1" x14ac:dyDescent="0.2"/>
    <row r="73" spans="1:20" ht="20.55" customHeight="1" x14ac:dyDescent="0.2"/>
    <row r="74" spans="1:20" ht="20.55" customHeight="1" x14ac:dyDescent="0.2"/>
    <row r="75" spans="1:20" ht="20.55" customHeight="1" x14ac:dyDescent="0.2"/>
    <row r="76" spans="1:20" ht="20.55" hidden="1" customHeight="1" x14ac:dyDescent="0.2"/>
    <row r="77" spans="1:20" ht="20.55" hidden="1" customHeight="1" x14ac:dyDescent="0.2"/>
    <row r="78" spans="1:20" ht="20.55" hidden="1" customHeight="1" x14ac:dyDescent="0.2"/>
    <row r="79" spans="1:20" ht="20.55" hidden="1" customHeight="1" x14ac:dyDescent="0.2"/>
  </sheetData>
  <sheetProtection sheet="1" formatCells="0" formatColumns="0" formatRows="0" insertColumns="0" insertRows="0" insertHyperlinks="0" deleteColumns="0" deleteRows="0" sort="0" autoFilter="0" pivotTables="0"/>
  <mergeCells count="1">
    <mergeCell ref="A8:U8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2295 del 29 de diciembre de 2023 – Por el cual se liquida el presupuesto para la vigencia 2024</Descripci_x00f3_n>
    <Vigencia xmlns="61cca86f-76d0-4580-a348-650cc4dfa152">2024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104A305D-F400-4E88-94C8-4CBA639C8043}"/>
</file>

<file path=customXml/itemProps2.xml><?xml version="1.0" encoding="utf-8"?>
<ds:datastoreItem xmlns:ds="http://schemas.openxmlformats.org/officeDocument/2006/customXml" ds:itemID="{9A220258-608B-41FD-A65F-4D07416C409B}"/>
</file>

<file path=customXml/itemProps3.xml><?xml version="1.0" encoding="utf-8"?>
<ds:datastoreItem xmlns:ds="http://schemas.openxmlformats.org/officeDocument/2006/customXml" ds:itemID="{9E5622F4-863C-4938-A66E-F0F23EF54F1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Octubre 2024</dc:title>
  <cp:lastModifiedBy>Sandra Patricia Jimenez Gonzalez</cp:lastModifiedBy>
  <dcterms:modified xsi:type="dcterms:W3CDTF">2024-11-06T15:43:52Z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